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13.10\soumu\89 市民センター館長会議\R6年度\２月\03 生涯学習係\(2)令和6年度生涯学習事業実績報告書等の提出について\"/>
    </mc:Choice>
  </mc:AlternateContent>
  <xr:revisionPtr revIDLastSave="0" documentId="13_ncr:1_{3E916C4B-F3AA-42BD-B1AF-97944B5D6E5A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様式５－１(一般）" sheetId="1" r:id="rId1"/>
    <sheet name="様式５－１ (子ども)" sheetId="53" r:id="rId2"/>
    <sheet name="様式５－１ (記入例)" sheetId="52" r:id="rId3"/>
    <sheet name="別紙　分類表" sheetId="21" r:id="rId4"/>
  </sheets>
  <definedNames>
    <definedName name="_xlnm._FilterDatabase" localSheetId="3" hidden="1">'別紙　分類表'!$B$6:$D$6</definedName>
    <definedName name="_xlnm._FilterDatabase" localSheetId="2" hidden="1">'様式５－１ (記入例)'!$I$4:$J$4</definedName>
    <definedName name="_xlnm._FilterDatabase" localSheetId="1" hidden="1">'様式５－１ (子ども)'!$I$2:$J$2</definedName>
    <definedName name="_xlnm._FilterDatabase" localSheetId="0" hidden="1">'様式５－１(一般）'!$I$2:$J$2</definedName>
    <definedName name="_xlnm.Print_Area" localSheetId="3">'別紙　分類表'!$B$1:$D$40</definedName>
    <definedName name="_xlnm.Print_Area" localSheetId="2">'様式５－１ (記入例)'!$A$1:$L$25</definedName>
    <definedName name="_xlnm.Print_Area" localSheetId="1">'様式５－１ (子ども)'!$A$1:$L$30</definedName>
    <definedName name="_xlnm.Print_Area" localSheetId="0">'様式５－１(一般）'!$A$1:$L$30</definedName>
    <definedName name="_xlnm.Print_Titles" localSheetId="2">'様式５－１ (記入例)'!$5:$7</definedName>
    <definedName name="_xlnm.Print_Titles" localSheetId="1">'様式５－１ (子ども)'!$5:$7</definedName>
    <definedName name="_xlnm.Print_Titles" localSheetId="0">'様式５－１(一般）'!$5:$7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53" l="1"/>
  <c r="K28" i="53"/>
  <c r="H28" i="53"/>
  <c r="G28" i="53"/>
  <c r="F28" i="53"/>
  <c r="E28" i="53"/>
  <c r="I27" i="53"/>
  <c r="C27" i="53"/>
  <c r="I26" i="53"/>
  <c r="C26" i="53"/>
  <c r="I25" i="53"/>
  <c r="C25" i="53"/>
  <c r="I24" i="53"/>
  <c r="C24" i="53"/>
  <c r="I23" i="53"/>
  <c r="C23" i="53"/>
  <c r="I22" i="53"/>
  <c r="C22" i="53"/>
  <c r="I21" i="53"/>
  <c r="C21" i="53"/>
  <c r="I20" i="53"/>
  <c r="C20" i="53"/>
  <c r="S16" i="53" s="1"/>
  <c r="I19" i="53"/>
  <c r="I28" i="53" s="1"/>
  <c r="C19" i="53"/>
  <c r="I18" i="53"/>
  <c r="C18" i="53"/>
  <c r="I17" i="53"/>
  <c r="C17" i="53"/>
  <c r="Q16" i="53"/>
  <c r="P16" i="53"/>
  <c r="O16" i="53"/>
  <c r="R16" i="53" s="1"/>
  <c r="N16" i="53"/>
  <c r="I16" i="53"/>
  <c r="C16" i="53"/>
  <c r="Q15" i="53"/>
  <c r="P15" i="53"/>
  <c r="O15" i="53"/>
  <c r="R15" i="53" s="1"/>
  <c r="N15" i="53"/>
  <c r="I15" i="53"/>
  <c r="C15" i="53"/>
  <c r="Q14" i="53"/>
  <c r="P14" i="53"/>
  <c r="O14" i="53"/>
  <c r="R14" i="53" s="1"/>
  <c r="N14" i="53"/>
  <c r="I14" i="53"/>
  <c r="C14" i="53"/>
  <c r="Q13" i="53"/>
  <c r="P13" i="53"/>
  <c r="O13" i="53"/>
  <c r="R13" i="53" s="1"/>
  <c r="N13" i="53"/>
  <c r="I13" i="53"/>
  <c r="C13" i="53"/>
  <c r="Q12" i="53"/>
  <c r="P12" i="53"/>
  <c r="O12" i="53"/>
  <c r="R12" i="53" s="1"/>
  <c r="N12" i="53"/>
  <c r="I12" i="53"/>
  <c r="C12" i="53"/>
  <c r="Q11" i="53"/>
  <c r="P11" i="53"/>
  <c r="O11" i="53"/>
  <c r="R11" i="53" s="1"/>
  <c r="N11" i="53"/>
  <c r="I11" i="53"/>
  <c r="C11" i="53"/>
  <c r="Q10" i="53"/>
  <c r="P10" i="53"/>
  <c r="O10" i="53"/>
  <c r="R10" i="53" s="1"/>
  <c r="N10" i="53"/>
  <c r="I10" i="53"/>
  <c r="C10" i="53"/>
  <c r="S9" i="53"/>
  <c r="Q9" i="53"/>
  <c r="P9" i="53"/>
  <c r="O9" i="53"/>
  <c r="R9" i="53" s="1"/>
  <c r="N9" i="53"/>
  <c r="I9" i="53"/>
  <c r="C9" i="53"/>
  <c r="S8" i="53"/>
  <c r="Q8" i="53"/>
  <c r="Q17" i="53" s="1"/>
  <c r="P8" i="53"/>
  <c r="P17" i="53" s="1"/>
  <c r="O8" i="53"/>
  <c r="R8" i="53" s="1"/>
  <c r="N8" i="53"/>
  <c r="N17" i="53" s="1"/>
  <c r="I8" i="53"/>
  <c r="C8" i="53"/>
  <c r="Q3" i="53"/>
  <c r="C23" i="1"/>
  <c r="C27" i="1"/>
  <c r="C26" i="1"/>
  <c r="C25" i="1"/>
  <c r="C24" i="1"/>
  <c r="C22" i="1"/>
  <c r="C20" i="1"/>
  <c r="C18" i="1"/>
  <c r="C21" i="1"/>
  <c r="C19" i="1"/>
  <c r="R17" i="53" l="1"/>
  <c r="O17" i="53"/>
  <c r="S10" i="53"/>
  <c r="S17" i="53" s="1"/>
  <c r="S11" i="53"/>
  <c r="S12" i="53"/>
  <c r="S13" i="53"/>
  <c r="S14" i="53"/>
  <c r="S15" i="53"/>
  <c r="I10" i="52"/>
  <c r="I23" i="1" l="1"/>
  <c r="I22" i="1"/>
  <c r="I21" i="1"/>
  <c r="I20" i="1"/>
  <c r="I19" i="1"/>
  <c r="O16" i="1" l="1"/>
  <c r="O15" i="1"/>
  <c r="O14" i="1"/>
  <c r="O13" i="1"/>
  <c r="O12" i="1"/>
  <c r="O11" i="1"/>
  <c r="O10" i="1"/>
  <c r="O9" i="1"/>
  <c r="O8" i="1"/>
  <c r="I20" i="52" l="1"/>
  <c r="C20" i="52"/>
  <c r="I15" i="52"/>
  <c r="I14" i="52"/>
  <c r="I13" i="52"/>
  <c r="I12" i="52"/>
  <c r="I11" i="52"/>
  <c r="L21" i="52"/>
  <c r="K21" i="52"/>
  <c r="H21" i="52"/>
  <c r="G21" i="52"/>
  <c r="F21" i="52"/>
  <c r="E21" i="52"/>
  <c r="R18" i="52"/>
  <c r="Q18" i="52"/>
  <c r="P18" i="52"/>
  <c r="O18" i="52"/>
  <c r="N18" i="52"/>
  <c r="I18" i="52"/>
  <c r="C18" i="52"/>
  <c r="R17" i="52"/>
  <c r="Q17" i="52"/>
  <c r="P17" i="52"/>
  <c r="O17" i="52"/>
  <c r="N17" i="52"/>
  <c r="I17" i="52"/>
  <c r="C17" i="52"/>
  <c r="R16" i="52"/>
  <c r="Q16" i="52"/>
  <c r="P16" i="52"/>
  <c r="O16" i="52"/>
  <c r="N16" i="52"/>
  <c r="I16" i="52"/>
  <c r="C16" i="52"/>
  <c r="R15" i="52"/>
  <c r="Q15" i="52"/>
  <c r="P15" i="52"/>
  <c r="O15" i="52"/>
  <c r="N15" i="52"/>
  <c r="C15" i="52"/>
  <c r="R14" i="52"/>
  <c r="Q14" i="52"/>
  <c r="P14" i="52"/>
  <c r="O14" i="52"/>
  <c r="N14" i="52"/>
  <c r="C14" i="52"/>
  <c r="R13" i="52"/>
  <c r="Q13" i="52"/>
  <c r="P13" i="52"/>
  <c r="O13" i="52"/>
  <c r="N13" i="52"/>
  <c r="C13" i="52"/>
  <c r="R12" i="52"/>
  <c r="Q12" i="52"/>
  <c r="P12" i="52"/>
  <c r="O12" i="52"/>
  <c r="N12" i="52"/>
  <c r="C12" i="52"/>
  <c r="T11" i="52"/>
  <c r="R11" i="52"/>
  <c r="Q11" i="52"/>
  <c r="P11" i="52"/>
  <c r="O11" i="52"/>
  <c r="N11" i="52"/>
  <c r="C11" i="52"/>
  <c r="T10" i="52"/>
  <c r="R10" i="52"/>
  <c r="Q10" i="52"/>
  <c r="P10" i="52"/>
  <c r="O10" i="52"/>
  <c r="N10" i="52"/>
  <c r="C10" i="52"/>
  <c r="P5" i="52"/>
  <c r="S9" i="1"/>
  <c r="S8" i="1"/>
  <c r="Q8" i="1"/>
  <c r="Q10" i="1"/>
  <c r="Q11" i="1"/>
  <c r="Q12" i="1"/>
  <c r="Q13" i="1"/>
  <c r="Q14" i="1"/>
  <c r="Q15" i="1"/>
  <c r="Q16" i="1"/>
  <c r="Q9" i="1"/>
  <c r="P8" i="1"/>
  <c r="P10" i="1"/>
  <c r="P11" i="1"/>
  <c r="P12" i="1"/>
  <c r="P13" i="1"/>
  <c r="P14" i="1"/>
  <c r="P15" i="1"/>
  <c r="P16" i="1"/>
  <c r="P9" i="1"/>
  <c r="N8" i="1"/>
  <c r="N16" i="1"/>
  <c r="N15" i="1"/>
  <c r="N14" i="1"/>
  <c r="N13" i="1"/>
  <c r="N12" i="1"/>
  <c r="N11" i="1"/>
  <c r="N10" i="1"/>
  <c r="N9" i="1"/>
  <c r="C17" i="1"/>
  <c r="C16" i="1"/>
  <c r="C15" i="1"/>
  <c r="C14" i="1"/>
  <c r="C13" i="1"/>
  <c r="C12" i="1"/>
  <c r="C11" i="1"/>
  <c r="C10" i="1"/>
  <c r="C9" i="1"/>
  <c r="C8" i="1"/>
  <c r="R15" i="1" l="1"/>
  <c r="S11" i="1"/>
  <c r="R14" i="1"/>
  <c r="R16" i="1"/>
  <c r="S14" i="1"/>
  <c r="S13" i="1"/>
  <c r="S16" i="1"/>
  <c r="S12" i="1"/>
  <c r="S15" i="1"/>
  <c r="I21" i="52"/>
  <c r="T18" i="52"/>
  <c r="Q19" i="52"/>
  <c r="S11" i="52"/>
  <c r="S14" i="52"/>
  <c r="N19" i="52"/>
  <c r="P19" i="52"/>
  <c r="T15" i="52"/>
  <c r="R19" i="52"/>
  <c r="S15" i="52"/>
  <c r="S17" i="52"/>
  <c r="S10" i="52"/>
  <c r="S12" i="52"/>
  <c r="S13" i="52"/>
  <c r="S16" i="52"/>
  <c r="S18" i="52"/>
  <c r="T17" i="52"/>
  <c r="O19" i="52"/>
  <c r="T13" i="52"/>
  <c r="T12" i="52"/>
  <c r="T14" i="52"/>
  <c r="T16" i="52"/>
  <c r="L28" i="1"/>
  <c r="K28" i="1"/>
  <c r="H28" i="1"/>
  <c r="G28" i="1"/>
  <c r="F28" i="1"/>
  <c r="E28" i="1"/>
  <c r="I27" i="1"/>
  <c r="I26" i="1"/>
  <c r="I25" i="1"/>
  <c r="I24" i="1"/>
  <c r="I18" i="1"/>
  <c r="I17" i="1"/>
  <c r="I16" i="1"/>
  <c r="I15" i="1"/>
  <c r="I14" i="1"/>
  <c r="I13" i="1"/>
  <c r="I12" i="1"/>
  <c r="I11" i="1"/>
  <c r="S10" i="1"/>
  <c r="I10" i="1"/>
  <c r="I9" i="1"/>
  <c r="I8" i="1"/>
  <c r="Q3" i="1"/>
  <c r="S19" i="52" l="1"/>
  <c r="T19" i="52"/>
  <c r="I28" i="1"/>
  <c r="R10" i="1"/>
  <c r="Q17" i="1"/>
  <c r="R11" i="1"/>
  <c r="R13" i="1"/>
  <c r="N17" i="1"/>
  <c r="P17" i="1"/>
  <c r="O17" i="1"/>
  <c r="R9" i="1"/>
  <c r="R12" i="1"/>
  <c r="S17" i="1"/>
  <c r="R8" i="1"/>
  <c r="R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北九州市</author>
  </authors>
  <commentList>
    <comment ref="J4" authorId="0" shapeId="0" xr:uid="{00000000-0006-0000-0100-000001000000}">
      <text>
        <r>
          <rPr>
            <sz val="9"/>
            <color indexed="81"/>
            <rFont val="BIZ UDゴシック"/>
            <family val="3"/>
            <charset val="128"/>
          </rPr>
          <t>プルダウンメニューより選択してください。</t>
        </r>
      </text>
    </comment>
    <comment ref="J7" authorId="0" shapeId="0" xr:uid="{00000000-0006-0000-0100-000002000000}">
      <text>
        <r>
          <rPr>
            <sz val="9"/>
            <color indexed="81"/>
            <rFont val="BIZ UDゴシック"/>
            <family val="3"/>
            <charset val="128"/>
          </rPr>
          <t>プルダウンメニューより選択してください。</t>
        </r>
      </text>
    </comment>
    <comment ref="B10" authorId="0" shapeId="0" xr:uid="{74694FF9-068D-41C2-B3D8-D1C95CC6F812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プルダウンメニューより選択してください。
</t>
        </r>
        <r>
          <rPr>
            <sz val="9"/>
            <color indexed="10"/>
            <rFont val="MS P ゴシック"/>
            <family val="3"/>
            <charset val="128"/>
          </rPr>
          <t>番号順</t>
        </r>
        <r>
          <rPr>
            <sz val="9"/>
            <color indexed="81"/>
            <rFont val="MS P ゴシック"/>
            <family val="3"/>
            <charset val="128"/>
          </rPr>
          <t xml:space="preserve">に記載をお願いします。
</t>
        </r>
      </text>
    </comment>
  </commentList>
</comments>
</file>

<file path=xl/sharedStrings.xml><?xml version="1.0" encoding="utf-8"?>
<sst xmlns="http://schemas.openxmlformats.org/spreadsheetml/2006/main" count="257" uniqueCount="100">
  <si>
    <t>講座名</t>
    <rPh sb="0" eb="3">
      <t>コウザメイ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</si>
  <si>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</si>
  <si>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</si>
  <si>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</si>
  <si>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主な
参加対象</t>
    <rPh sb="0" eb="1">
      <t>シュ</t>
    </rPh>
    <rPh sb="3" eb="5">
      <t>サンカ</t>
    </rPh>
    <rPh sb="5" eb="7">
      <t>タイショウ</t>
    </rPh>
    <phoneticPr fontId="3"/>
  </si>
  <si>
    <t>回数</t>
    <rPh sb="0" eb="2">
      <t>カイスウ</t>
    </rPh>
    <phoneticPr fontId="3"/>
  </si>
  <si>
    <t>講師・助言者
謝金額合計</t>
    <rPh sb="0" eb="2">
      <t>コウシ</t>
    </rPh>
    <rPh sb="3" eb="6">
      <t>ジョゲンシャ</t>
    </rPh>
    <rPh sb="7" eb="9">
      <t>シャキン</t>
    </rPh>
    <rPh sb="9" eb="10">
      <t>ガク</t>
    </rPh>
    <rPh sb="10" eb="12">
      <t>ゴウケイ</t>
    </rPh>
    <phoneticPr fontId="3"/>
  </si>
  <si>
    <t>参加者数（延べ）</t>
    <rPh sb="0" eb="4">
      <t>サンカシャスウ</t>
    </rPh>
    <rPh sb="5" eb="6">
      <t>ノ</t>
    </rPh>
    <phoneticPr fontId="3"/>
  </si>
  <si>
    <t>市民センター</t>
    <rPh sb="0" eb="2">
      <t>シミン</t>
    </rPh>
    <phoneticPr fontId="3"/>
  </si>
  <si>
    <t>子ども</t>
    <rPh sb="0" eb="1">
      <t>コ</t>
    </rPh>
    <phoneticPr fontId="3"/>
  </si>
  <si>
    <t>大人</t>
    <rPh sb="0" eb="2">
      <t>オトナ</t>
    </rPh>
    <phoneticPr fontId="3"/>
  </si>
  <si>
    <t>青年</t>
    <rPh sb="0" eb="2">
      <t>セイネン</t>
    </rPh>
    <phoneticPr fontId="3"/>
  </si>
  <si>
    <t>成人</t>
    <rPh sb="0" eb="2">
      <t>セイジン</t>
    </rPh>
    <phoneticPr fontId="3"/>
  </si>
  <si>
    <t>高齢者</t>
    <rPh sb="0" eb="3">
      <t>コウレイシャ</t>
    </rPh>
    <phoneticPr fontId="3"/>
  </si>
  <si>
    <t>小</t>
    <rPh sb="0" eb="1">
      <t>ショウ</t>
    </rPh>
    <phoneticPr fontId="3"/>
  </si>
  <si>
    <t>中</t>
    <rPh sb="0" eb="1">
      <t>チュウ</t>
    </rPh>
    <phoneticPr fontId="3"/>
  </si>
  <si>
    <t>高</t>
    <rPh sb="0" eb="1">
      <t>コウ</t>
    </rPh>
    <phoneticPr fontId="3"/>
  </si>
  <si>
    <t>※計</t>
    <rPh sb="1" eb="2">
      <t>ケイ</t>
    </rPh>
    <phoneticPr fontId="3"/>
  </si>
  <si>
    <t>分類名</t>
    <rPh sb="0" eb="2">
      <t>ブンルイ</t>
    </rPh>
    <rPh sb="2" eb="3">
      <t>メイ</t>
    </rPh>
    <phoneticPr fontId="3"/>
  </si>
  <si>
    <t>生涯学習事業　学習内容分類表</t>
    <rPh sb="0" eb="2">
      <t>ショウガイ</t>
    </rPh>
    <rPh sb="2" eb="4">
      <t>ガクシュウ</t>
    </rPh>
    <rPh sb="4" eb="6">
      <t>ジギョウ</t>
    </rPh>
    <rPh sb="7" eb="9">
      <t>ガクシュウ</t>
    </rPh>
    <rPh sb="9" eb="11">
      <t>ナイヨウ</t>
    </rPh>
    <rPh sb="11" eb="13">
      <t>ブンルイ</t>
    </rPh>
    <rPh sb="13" eb="14">
      <t>ヒョウ</t>
    </rPh>
    <phoneticPr fontId="3"/>
  </si>
  <si>
    <t>№</t>
    <phoneticPr fontId="3"/>
  </si>
  <si>
    <t>その他</t>
    <rPh sb="2" eb="3">
      <t>タ</t>
    </rPh>
    <phoneticPr fontId="3"/>
  </si>
  <si>
    <t>一般</t>
    <rPh sb="0" eb="2">
      <t>イッパン</t>
    </rPh>
    <phoneticPr fontId="3"/>
  </si>
  <si>
    <t>男性のみ</t>
    <rPh sb="0" eb="2">
      <t>ダンセイ</t>
    </rPh>
    <phoneticPr fontId="3"/>
  </si>
  <si>
    <t>女性のみ</t>
    <rPh sb="0" eb="2">
      <t>ジョセイ</t>
    </rPh>
    <phoneticPr fontId="3"/>
  </si>
  <si>
    <t>小学校就学前</t>
    <rPh sb="0" eb="3">
      <t>ショウガッコウ</t>
    </rPh>
    <rPh sb="3" eb="5">
      <t>シュウガク</t>
    </rPh>
    <rPh sb="5" eb="6">
      <t>マエ</t>
    </rPh>
    <phoneticPr fontId="3"/>
  </si>
  <si>
    <t>親子</t>
    <rPh sb="0" eb="2">
      <t>オヤコ</t>
    </rPh>
    <phoneticPr fontId="3"/>
  </si>
  <si>
    <t>乳幼児</t>
    <rPh sb="0" eb="3">
      <t>ニュウヨウジ</t>
    </rPh>
    <phoneticPr fontId="3"/>
  </si>
  <si>
    <t>〇〇〇講座</t>
    <rPh sb="3" eb="5">
      <t>コウザ</t>
    </rPh>
    <phoneticPr fontId="3"/>
  </si>
  <si>
    <t>△△△△講座</t>
    <rPh sb="4" eb="6">
      <t>コウザ</t>
    </rPh>
    <phoneticPr fontId="3"/>
  </si>
  <si>
    <t>□□講座</t>
    <rPh sb="2" eb="4">
      <t>コウザ</t>
    </rPh>
    <phoneticPr fontId="3"/>
  </si>
  <si>
    <t>小学生</t>
    <rPh sb="0" eb="3">
      <t>ショウガクセイ</t>
    </rPh>
    <phoneticPr fontId="3"/>
  </si>
  <si>
    <t>様式５－１</t>
    <rPh sb="0" eb="2">
      <t>ヨウシキ</t>
    </rPh>
    <phoneticPr fontId="3"/>
  </si>
  <si>
    <t>講座数</t>
    <rPh sb="0" eb="2">
      <t>コウザ</t>
    </rPh>
    <rPh sb="2" eb="3">
      <t>スウ</t>
    </rPh>
    <phoneticPr fontId="3"/>
  </si>
  <si>
    <t>様式５－１　№１</t>
    <rPh sb="0" eb="2">
      <t>ヨウシキ</t>
    </rPh>
    <phoneticPr fontId="3"/>
  </si>
  <si>
    <t>※このシートは作成不要。</t>
    <rPh sb="7" eb="9">
      <t>サクセイ</t>
    </rPh>
    <rPh sb="9" eb="11">
      <t>フヨウ</t>
    </rPh>
    <phoneticPr fontId="3"/>
  </si>
  <si>
    <t>中学生</t>
    <rPh sb="0" eb="3">
      <t>チュウガクセイ</t>
    </rPh>
    <phoneticPr fontId="3"/>
  </si>
  <si>
    <t>高校生</t>
    <rPh sb="0" eb="3">
      <t>コウコウセイ</t>
    </rPh>
    <phoneticPr fontId="3"/>
  </si>
  <si>
    <t>乳幼児・小学生</t>
    <rPh sb="0" eb="3">
      <t>ニュウヨウジ</t>
    </rPh>
    <rPh sb="4" eb="7">
      <t>ショウガクセイ</t>
    </rPh>
    <phoneticPr fontId="3"/>
  </si>
  <si>
    <t>小学生・中学生</t>
    <rPh sb="0" eb="3">
      <t>ショウガクセイ</t>
    </rPh>
    <rPh sb="4" eb="7">
      <t>チュウガクセイ</t>
    </rPh>
    <phoneticPr fontId="3"/>
  </si>
  <si>
    <t>中学生・高校生</t>
    <rPh sb="0" eb="3">
      <t>チュウガクセイ</t>
    </rPh>
    <rPh sb="4" eb="7">
      <t>コウコウセイ</t>
    </rPh>
    <phoneticPr fontId="3"/>
  </si>
  <si>
    <t>その他（多世代対象、対象限定等）</t>
    <rPh sb="2" eb="3">
      <t>タ</t>
    </rPh>
    <rPh sb="4" eb="5">
      <t>オオ</t>
    </rPh>
    <rPh sb="5" eb="7">
      <t>セダイ</t>
    </rPh>
    <rPh sb="7" eb="9">
      <t>タイショウ</t>
    </rPh>
    <rPh sb="10" eb="12">
      <t>タイショウ</t>
    </rPh>
    <rPh sb="12" eb="14">
      <t>ゲンテイ</t>
    </rPh>
    <rPh sb="14" eb="15">
      <t>トウ</t>
    </rPh>
    <phoneticPr fontId="3"/>
  </si>
  <si>
    <t>乳幼児・小・中学生</t>
    <rPh sb="0" eb="3">
      <t>ニュウヨウジ</t>
    </rPh>
    <rPh sb="4" eb="5">
      <t>ショウ</t>
    </rPh>
    <rPh sb="6" eb="7">
      <t>ナカ</t>
    </rPh>
    <rPh sb="7" eb="9">
      <t>ガクセイ</t>
    </rPh>
    <phoneticPr fontId="3"/>
  </si>
  <si>
    <t>乳幼児・小・中・高</t>
    <rPh sb="0" eb="3">
      <t>ニュウヨウジ</t>
    </rPh>
    <rPh sb="4" eb="5">
      <t>ショウ</t>
    </rPh>
    <rPh sb="6" eb="7">
      <t>ナカ</t>
    </rPh>
    <rPh sb="8" eb="9">
      <t>ダカ</t>
    </rPh>
    <phoneticPr fontId="3"/>
  </si>
  <si>
    <t>小・中・高校生</t>
    <rPh sb="0" eb="1">
      <t>ショウ</t>
    </rPh>
    <rPh sb="2" eb="3">
      <t>ナカ</t>
    </rPh>
    <rPh sb="4" eb="5">
      <t>ダカ</t>
    </rPh>
    <rPh sb="5" eb="6">
      <t>コウ</t>
    </rPh>
    <rPh sb="6" eb="7">
      <t>セイ</t>
    </rPh>
    <phoneticPr fontId="3"/>
  </si>
  <si>
    <t>№２</t>
    <phoneticPr fontId="3"/>
  </si>
  <si>
    <t>№</t>
    <phoneticPr fontId="3"/>
  </si>
  <si>
    <t>Ⅰ　共生のまちづくり</t>
    <rPh sb="2" eb="4">
      <t>キョウセイ</t>
    </rPh>
    <phoneticPr fontId="3"/>
  </si>
  <si>
    <t>Ⅱ　「学び」を通して地域で活躍できる人材の育成</t>
    <rPh sb="3" eb="4">
      <t>マナ</t>
    </rPh>
    <rPh sb="7" eb="8">
      <t>トオ</t>
    </rPh>
    <rPh sb="10" eb="12">
      <t>チイキ</t>
    </rPh>
    <rPh sb="13" eb="15">
      <t>カツヤク</t>
    </rPh>
    <rPh sb="18" eb="20">
      <t>ジンザイ</t>
    </rPh>
    <rPh sb="21" eb="23">
      <t>イクセイ</t>
    </rPh>
    <phoneticPr fontId="3"/>
  </si>
  <si>
    <t>Ⅲ　環境意識の高揚</t>
    <rPh sb="2" eb="4">
      <t>カンキョウ</t>
    </rPh>
    <rPh sb="4" eb="6">
      <t>イシキ</t>
    </rPh>
    <rPh sb="7" eb="9">
      <t>コウヨウ</t>
    </rPh>
    <phoneticPr fontId="3"/>
  </si>
  <si>
    <t>Ⅳ　男女共同参画の推進</t>
    <rPh sb="2" eb="4">
      <t>ダンジョ</t>
    </rPh>
    <rPh sb="4" eb="6">
      <t>キョウドウ</t>
    </rPh>
    <rPh sb="6" eb="8">
      <t>サンカク</t>
    </rPh>
    <rPh sb="9" eb="11">
      <t>スイシン</t>
    </rPh>
    <phoneticPr fontId="3"/>
  </si>
  <si>
    <t>Ⅴ　健康づくりの支援</t>
    <rPh sb="2" eb="4">
      <t>ケンコウ</t>
    </rPh>
    <rPh sb="8" eb="10">
      <t>シエン</t>
    </rPh>
    <phoneticPr fontId="3"/>
  </si>
  <si>
    <t>Ⅵ　子ども・青少年の健全育成</t>
    <rPh sb="2" eb="3">
      <t>コ</t>
    </rPh>
    <rPh sb="6" eb="9">
      <t>セイショウネン</t>
    </rPh>
    <rPh sb="10" eb="12">
      <t>ケンゼン</t>
    </rPh>
    <rPh sb="12" eb="14">
      <t>イクセイ</t>
    </rPh>
    <phoneticPr fontId="3"/>
  </si>
  <si>
    <t>Ⅶ　安全・安心のまちづくり</t>
    <rPh sb="2" eb="4">
      <t>アンゼン</t>
    </rPh>
    <rPh sb="5" eb="7">
      <t>アンシン</t>
    </rPh>
    <phoneticPr fontId="3"/>
  </si>
  <si>
    <t>Ⅷ　人権文化のまちづくり</t>
    <rPh sb="2" eb="4">
      <t>ジンケン</t>
    </rPh>
    <rPh sb="4" eb="6">
      <t>ブンカ</t>
    </rPh>
    <phoneticPr fontId="3"/>
  </si>
  <si>
    <t>Ⅸ　シビックプライドの醸成</t>
    <rPh sb="11" eb="13">
      <t>ジョウセイ</t>
    </rPh>
    <phoneticPr fontId="3"/>
  </si>
  <si>
    <t>様式７－１　「学習目標分類」一覧</t>
    <rPh sb="0" eb="2">
      <t>ヨウシキ</t>
    </rPh>
    <rPh sb="7" eb="9">
      <t>ガクシュウ</t>
    </rPh>
    <rPh sb="9" eb="11">
      <t>モクヒョウ</t>
    </rPh>
    <rPh sb="11" eb="13">
      <t>ブンルイ</t>
    </rPh>
    <rPh sb="14" eb="16">
      <t>イチラン</t>
    </rPh>
    <phoneticPr fontId="3"/>
  </si>
  <si>
    <t>番号</t>
    <rPh sb="0" eb="2">
      <t>バンゴウ</t>
    </rPh>
    <phoneticPr fontId="3"/>
  </si>
  <si>
    <t>共生のまちづくり</t>
    <rPh sb="0" eb="2">
      <t>キョウセイ</t>
    </rPh>
    <phoneticPr fontId="2"/>
  </si>
  <si>
    <t>「学び」を通して地域で活躍できる人材の育成</t>
    <rPh sb="1" eb="2">
      <t>マナ</t>
    </rPh>
    <rPh sb="5" eb="6">
      <t>トオ</t>
    </rPh>
    <rPh sb="8" eb="10">
      <t>チイキ</t>
    </rPh>
    <rPh sb="11" eb="13">
      <t>カツヤク</t>
    </rPh>
    <rPh sb="16" eb="18">
      <t>ジンザイ</t>
    </rPh>
    <rPh sb="19" eb="21">
      <t>イクセイ</t>
    </rPh>
    <phoneticPr fontId="2"/>
  </si>
  <si>
    <t>環境意識の高揚</t>
    <rPh sb="0" eb="2">
      <t>カンキョウ</t>
    </rPh>
    <rPh sb="2" eb="4">
      <t>イシキ</t>
    </rPh>
    <rPh sb="5" eb="7">
      <t>コウヨウ</t>
    </rPh>
    <phoneticPr fontId="2"/>
  </si>
  <si>
    <t>男女共同参画の推進</t>
    <rPh sb="0" eb="2">
      <t>ダンジョ</t>
    </rPh>
    <rPh sb="2" eb="4">
      <t>キョウドウ</t>
    </rPh>
    <rPh sb="4" eb="6">
      <t>サンカク</t>
    </rPh>
    <rPh sb="7" eb="9">
      <t>スイシン</t>
    </rPh>
    <phoneticPr fontId="2"/>
  </si>
  <si>
    <t>健康づくりの支援</t>
    <rPh sb="0" eb="2">
      <t>ケンコウ</t>
    </rPh>
    <rPh sb="6" eb="8">
      <t>シエン</t>
    </rPh>
    <phoneticPr fontId="2"/>
  </si>
  <si>
    <t>子ども・青少年の
健全育成</t>
    <rPh sb="0" eb="1">
      <t>コ</t>
    </rPh>
    <rPh sb="4" eb="7">
      <t>セイショウネン</t>
    </rPh>
    <rPh sb="9" eb="11">
      <t>ケンゼン</t>
    </rPh>
    <rPh sb="11" eb="13">
      <t>イクセイ</t>
    </rPh>
    <phoneticPr fontId="2"/>
  </si>
  <si>
    <t>安全・安心のまちづくり</t>
    <rPh sb="0" eb="2">
      <t>アンゼン</t>
    </rPh>
    <rPh sb="3" eb="5">
      <t>アンシン</t>
    </rPh>
    <phoneticPr fontId="2"/>
  </si>
  <si>
    <t>人権文化のまちづくり</t>
    <rPh sb="0" eb="2">
      <t>ジンケン</t>
    </rPh>
    <rPh sb="2" eb="4">
      <t>ブンカ</t>
    </rPh>
    <phoneticPr fontId="2"/>
  </si>
  <si>
    <t>シビックプライドの醸成</t>
    <rPh sb="9" eb="11">
      <t>ジョウセイ</t>
    </rPh>
    <phoneticPr fontId="2"/>
  </si>
  <si>
    <t>学習目標分類</t>
    <rPh sb="0" eb="2">
      <t>ガクシュウ</t>
    </rPh>
    <rPh sb="2" eb="6">
      <t>モクヒョウブンルイ</t>
    </rPh>
    <phoneticPr fontId="3"/>
  </si>
  <si>
    <t>分類</t>
    <rPh sb="0" eb="2">
      <t>ブンルイ</t>
    </rPh>
    <phoneticPr fontId="3"/>
  </si>
  <si>
    <t>Ⅰ</t>
  </si>
  <si>
    <t>Ⅰ</t>
    <phoneticPr fontId="3"/>
  </si>
  <si>
    <t>Ⅱ</t>
  </si>
  <si>
    <t>Ⅱ</t>
    <phoneticPr fontId="3"/>
  </si>
  <si>
    <t>Ⅲ</t>
  </si>
  <si>
    <t>Ⅲ</t>
    <phoneticPr fontId="3"/>
  </si>
  <si>
    <t>Ⅳ</t>
    <phoneticPr fontId="3"/>
  </si>
  <si>
    <t>Ⅴ</t>
    <phoneticPr fontId="3"/>
  </si>
  <si>
    <t>Ⅵ</t>
    <phoneticPr fontId="3"/>
  </si>
  <si>
    <t>Ⅶ</t>
    <phoneticPr fontId="3"/>
  </si>
  <si>
    <t>Ⅷ</t>
  </si>
  <si>
    <t>Ⅷ</t>
    <phoneticPr fontId="3"/>
  </si>
  <si>
    <t>Ⅸ</t>
  </si>
  <si>
    <t>Ⅸ</t>
    <phoneticPr fontId="3"/>
  </si>
  <si>
    <t>青年・高齢者</t>
    <rPh sb="0" eb="2">
      <t>セイネン</t>
    </rPh>
    <rPh sb="3" eb="6">
      <t>コウレイシャ</t>
    </rPh>
    <phoneticPr fontId="3"/>
  </si>
  <si>
    <t>壮年・高齢者</t>
    <rPh sb="0" eb="2">
      <t>ソウネン</t>
    </rPh>
    <rPh sb="3" eb="6">
      <t>コウレイシャ</t>
    </rPh>
    <phoneticPr fontId="3"/>
  </si>
  <si>
    <t>青年・壮年</t>
    <rPh sb="0" eb="2">
      <t>セイネン</t>
    </rPh>
    <rPh sb="3" eb="5">
      <t>ソウネン</t>
    </rPh>
    <phoneticPr fontId="3"/>
  </si>
  <si>
    <t>様式７－１　事業名</t>
    <rPh sb="0" eb="2">
      <t>ヨウシキ</t>
    </rPh>
    <rPh sb="6" eb="8">
      <t>ジギョウ</t>
    </rPh>
    <rPh sb="8" eb="9">
      <t>メイ</t>
    </rPh>
    <phoneticPr fontId="3"/>
  </si>
  <si>
    <t>一般</t>
    <rPh sb="0" eb="2">
      <t>イッパン</t>
    </rPh>
    <phoneticPr fontId="3"/>
  </si>
  <si>
    <t>地域全体で子どもの育成を支援</t>
    <phoneticPr fontId="3"/>
  </si>
  <si>
    <t>地域全体で心のバリアフリーを促進</t>
    <phoneticPr fontId="3"/>
  </si>
  <si>
    <t>事業名：</t>
    <rPh sb="0" eb="2">
      <t>ジギョウ</t>
    </rPh>
    <rPh sb="2" eb="3">
      <t>メイ</t>
    </rPh>
    <phoneticPr fontId="3"/>
  </si>
  <si>
    <t>〇〇〇</t>
  </si>
  <si>
    <t>△△△△</t>
  </si>
  <si>
    <t>××××</t>
  </si>
  <si>
    <t>～</t>
    <phoneticPr fontId="3"/>
  </si>
  <si>
    <t>※　事業名をプルダウンメニューから選択してください。
※　学習目標分類は、Ⅰ　共生のまちづくり、Ⅱ　「学び」を通して地域で活躍できる人材の育成、Ⅲ　環境意識の高揚、Ⅳ　男女共同参画の推進、Ⅴ　健康づくりの支援、Ⅵ　子ども・青少年の健全育成、
　　Ⅶ　安全・安心のまちづくり、Ⅷ　人権文化のまちづくり、Ⅸ　シビックプライドの醸成をこの順序で記入。
※　学習目標分類の番号は、別紙の表をもとに、番号をプルダウンメニューより選択してください。
※　主な参加対象は、プルダウンメニューから選択してください。</t>
    <rPh sb="2" eb="4">
      <t>ジギョウ</t>
    </rPh>
    <rPh sb="4" eb="5">
      <t>メイ</t>
    </rPh>
    <rPh sb="17" eb="19">
      <t>センタク</t>
    </rPh>
    <rPh sb="29" eb="31">
      <t>ガクシュウ</t>
    </rPh>
    <rPh sb="31" eb="33">
      <t>モクヒョウ</t>
    </rPh>
    <rPh sb="33" eb="35">
      <t>ブンルイ</t>
    </rPh>
    <rPh sb="166" eb="168">
      <t>ジュンジョ</t>
    </rPh>
    <rPh sb="169" eb="171">
      <t>キニュウ</t>
    </rPh>
    <rPh sb="175" eb="177">
      <t>ガクシュウ</t>
    </rPh>
    <rPh sb="177" eb="179">
      <t>モクヒョウ</t>
    </rPh>
    <rPh sb="179" eb="181">
      <t>ブンルイ</t>
    </rPh>
    <rPh sb="182" eb="184">
      <t>バンゴウ</t>
    </rPh>
    <rPh sb="186" eb="188">
      <t>ベッシ</t>
    </rPh>
    <rPh sb="189" eb="190">
      <t>ヒョウ</t>
    </rPh>
    <rPh sb="195" eb="197">
      <t>バンゴウ</t>
    </rPh>
    <rPh sb="221" eb="222">
      <t>オモ</t>
    </rPh>
    <rPh sb="223" eb="225">
      <t>サンカ</t>
    </rPh>
    <rPh sb="225" eb="227">
      <t>タイショウ</t>
    </rPh>
    <rPh sb="240" eb="242">
      <t>センタク</t>
    </rPh>
    <phoneticPr fontId="3"/>
  </si>
  <si>
    <t>※　事業名をプルダウンメニューから選択してください。
※　学習目標分類は、Ⅰ　共生のまちづくり、Ⅱ　「学び」を通して地域で活躍できる人材の育成、Ⅲ　環境意識の高揚、Ⅳ　男女共同参画の推進、Ⅴ　健康づくりの支援、Ⅵ　子ども・青少年の健全育成、
　　Ⅶ　安全・安心のまちづくり、Ⅷ　人権文化のまちづくり、Ⅸ　シビックプライドの醸成をこの順序で記入。
※　学習目標分類の番号は、別紙の表をもとに、番号をプルダウンメニューより選択してください。
※　主な参加対象は、プルダウンメニューから選択してください。</t>
    <rPh sb="2" eb="4">
      <t>ジギョウ</t>
    </rPh>
    <rPh sb="4" eb="5">
      <t>メイ</t>
    </rPh>
    <rPh sb="17" eb="19">
      <t>センタク</t>
    </rPh>
    <rPh sb="29" eb="31">
      <t>ガクシュウ</t>
    </rPh>
    <rPh sb="31" eb="33">
      <t>モクヒョウ</t>
    </rPh>
    <rPh sb="33" eb="35">
      <t>ブンルイ</t>
    </rPh>
    <rPh sb="166" eb="168">
      <t>ジュンジョ</t>
    </rPh>
    <rPh sb="169" eb="171">
      <t>キニュウ</t>
    </rPh>
    <rPh sb="175" eb="177">
      <t>ガクシュウ</t>
    </rPh>
    <rPh sb="179" eb="181">
      <t>ブンルイ</t>
    </rPh>
    <rPh sb="182" eb="184">
      <t>バンゴウ</t>
    </rPh>
    <rPh sb="186" eb="188">
      <t>ベッシ</t>
    </rPh>
    <rPh sb="189" eb="190">
      <t>ヒョウ</t>
    </rPh>
    <rPh sb="195" eb="197">
      <t>バンゴウ</t>
    </rPh>
    <rPh sb="221" eb="222">
      <t>オモ</t>
    </rPh>
    <rPh sb="223" eb="225">
      <t>サンカ</t>
    </rPh>
    <rPh sb="225" eb="227">
      <t>タイショウ</t>
    </rPh>
    <rPh sb="240" eb="242">
      <t>センタク</t>
    </rPh>
    <phoneticPr fontId="3"/>
  </si>
  <si>
    <t>壮年</t>
    <rPh sb="0" eb="2">
      <t>ソウネン</t>
    </rPh>
    <phoneticPr fontId="3"/>
  </si>
  <si>
    <t>令和６年度　生涯学習市民講座　実績報告書</t>
    <rPh sb="0" eb="2">
      <t>レイワ</t>
    </rPh>
    <rPh sb="3" eb="5">
      <t>ネンド</t>
    </rPh>
    <rPh sb="4" eb="5">
      <t>ド</t>
    </rPh>
    <rPh sb="5" eb="7">
      <t>ヘイネンド</t>
    </rPh>
    <rPh sb="6" eb="8">
      <t>ショウガイ</t>
    </rPh>
    <rPh sb="8" eb="10">
      <t>ガクシュウ</t>
    </rPh>
    <rPh sb="10" eb="12">
      <t>シミン</t>
    </rPh>
    <rPh sb="12" eb="14">
      <t>コウザ</t>
    </rPh>
    <rPh sb="15" eb="17">
      <t>ジッセキ</t>
    </rPh>
    <rPh sb="17" eb="20">
      <t>ホウコクショ</t>
    </rPh>
    <phoneticPr fontId="3"/>
  </si>
  <si>
    <t>地域全体で子どもの育成を支援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</si>
</sst>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&quot;円&quot;"/>
    <numFmt numFmtId="177" formatCode="#,##0&quot;人&quot;"/>
    <numFmt numFmtId="178" formatCode="#,##0&quot;講&quot;&quot;座&quot;"/>
    <numFmt numFmtId="179" formatCode="#,###&quot;人&quot;"/>
    <numFmt numFmtId="180" formatCode="#,###&quot;回&quot;"/>
    <numFmt numFmtId="181" formatCode="#,###&quot;円&quot;"/>
    <numFmt numFmtId="182" formatCode="_ * #,###&quot;人&quot;_ ;_ * \-#,###&quot;人&quot;_ ;_ * &quot;-&quot;_ ;_ @_ "/>
    <numFmt numFmtId="183" formatCode="_ * #,###&quot;講座&quot;_ ;_ * \-#,###&quot;講座&quot;_ ;_ * &quot;-&quot;_ ;_ @_ "/>
  </numFmts>
  <fonts count="1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BIZ UDゴシック"/>
      <family val="3"/>
      <charset val="128"/>
    </font>
    <font>
      <sz val="16"/>
      <name val="BIZ UDゴシック"/>
      <family val="3"/>
      <charset val="128"/>
    </font>
    <font>
      <sz val="12"/>
      <name val="BIZ UDゴシック"/>
      <family val="3"/>
      <charset val="128"/>
    </font>
    <font>
      <sz val="9"/>
      <name val="BIZ UDゴシック"/>
      <family val="3"/>
      <charset val="128"/>
    </font>
    <font>
      <u/>
      <sz val="11"/>
      <name val="BIZ UDゴシック"/>
      <family val="3"/>
      <charset val="128"/>
    </font>
    <font>
      <sz val="10"/>
      <name val="BIZ UDゴシック"/>
      <family val="3"/>
      <charset val="128"/>
    </font>
    <font>
      <b/>
      <sz val="11"/>
      <color indexed="10"/>
      <name val="BIZ UDゴシック"/>
      <family val="3"/>
      <charset val="128"/>
    </font>
    <font>
      <sz val="9"/>
      <color indexed="81"/>
      <name val="BIZ UDゴシック"/>
      <family val="3"/>
      <charset val="128"/>
    </font>
    <font>
      <sz val="9"/>
      <color indexed="10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27">
    <xf numFmtId="0" fontId="0" fillId="0" borderId="0" xfId="0"/>
    <xf numFmtId="0" fontId="5" fillId="0" borderId="0" xfId="3" applyFont="1">
      <alignment vertical="center"/>
    </xf>
    <xf numFmtId="0" fontId="2" fillId="0" borderId="0" xfId="3">
      <alignment vertical="center"/>
    </xf>
    <xf numFmtId="0" fontId="2" fillId="0" borderId="0" xfId="3" applyFill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0" xfId="3" applyFont="1">
      <alignment vertical="center"/>
    </xf>
    <xf numFmtId="0" fontId="4" fillId="3" borderId="4" xfId="3" applyFont="1" applyFill="1" applyBorder="1" applyAlignment="1">
      <alignment horizontal="center" vertical="center"/>
    </xf>
    <xf numFmtId="0" fontId="4" fillId="0" borderId="4" xfId="3" applyFont="1" applyBorder="1">
      <alignment vertical="center"/>
    </xf>
    <xf numFmtId="0" fontId="4" fillId="0" borderId="0" xfId="3" applyFont="1" applyBorder="1">
      <alignment vertical="center"/>
    </xf>
    <xf numFmtId="0" fontId="0" fillId="0" borderId="0" xfId="3" applyFont="1">
      <alignment vertical="center"/>
    </xf>
    <xf numFmtId="0" fontId="4" fillId="0" borderId="4" xfId="3" applyFont="1" applyBorder="1" applyAlignment="1">
      <alignment vertical="center" wrapText="1"/>
    </xf>
    <xf numFmtId="0" fontId="4" fillId="0" borderId="4" xfId="3" applyFont="1" applyBorder="1" applyAlignment="1">
      <alignment vertical="center"/>
    </xf>
    <xf numFmtId="0" fontId="4" fillId="0" borderId="12" xfId="3" applyFont="1" applyBorder="1" applyAlignment="1">
      <alignment vertical="center"/>
    </xf>
    <xf numFmtId="0" fontId="4" fillId="0" borderId="30" xfId="3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1" fillId="0" borderId="15" xfId="0" applyFont="1" applyBorder="1" applyAlignment="1" applyProtection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8" xfId="0" applyFont="1" applyFill="1" applyBorder="1" applyAlignment="1" applyProtection="1">
      <alignment horizontal="center" vertical="center"/>
    </xf>
    <xf numFmtId="0" fontId="8" fillId="0" borderId="17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2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center" vertical="center" shrinkToFit="1"/>
      <protection locked="0"/>
    </xf>
    <xf numFmtId="0" fontId="8" fillId="0" borderId="34" xfId="0" applyFont="1" applyBorder="1" applyAlignment="1" applyProtection="1">
      <alignment horizontal="center" vertical="center" shrinkToFit="1"/>
      <protection locked="0"/>
    </xf>
    <xf numFmtId="0" fontId="8" fillId="0" borderId="35" xfId="0" applyFont="1" applyBorder="1" applyAlignment="1" applyProtection="1">
      <alignment horizontal="center" vertical="center" shrinkToFit="1"/>
      <protection locked="0"/>
    </xf>
    <xf numFmtId="182" fontId="8" fillId="2" borderId="37" xfId="0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/>
      <protection locked="0"/>
    </xf>
    <xf numFmtId="176" fontId="8" fillId="0" borderId="50" xfId="0" applyNumberFormat="1" applyFont="1" applyBorder="1" applyAlignment="1" applyProtection="1">
      <alignment horizontal="center" vertical="center"/>
      <protection locked="0"/>
    </xf>
    <xf numFmtId="0" fontId="8" fillId="0" borderId="29" xfId="0" applyFont="1" applyFill="1" applyBorder="1" applyAlignment="1" applyProtection="1">
      <alignment vertical="center" wrapText="1"/>
    </xf>
    <xf numFmtId="177" fontId="8" fillId="0" borderId="38" xfId="0" applyNumberFormat="1" applyFont="1" applyFill="1" applyBorder="1" applyAlignment="1" applyProtection="1">
      <alignment vertical="center" shrinkToFit="1"/>
    </xf>
    <xf numFmtId="179" fontId="8" fillId="0" borderId="29" xfId="0" applyNumberFormat="1" applyFont="1" applyFill="1" applyBorder="1" applyAlignment="1" applyProtection="1">
      <alignment vertical="center" shrinkToFit="1"/>
    </xf>
    <xf numFmtId="179" fontId="8" fillId="0" borderId="34" xfId="0" applyNumberFormat="1" applyFont="1" applyFill="1" applyBorder="1" applyAlignment="1" applyProtection="1">
      <alignment vertical="center" shrinkToFit="1"/>
    </xf>
    <xf numFmtId="179" fontId="8" fillId="0" borderId="50" xfId="0" applyNumberFormat="1" applyFont="1" applyFill="1" applyBorder="1" applyAlignment="1" applyProtection="1">
      <alignment vertical="center" shrinkToFit="1"/>
    </xf>
    <xf numFmtId="182" fontId="8" fillId="0" borderId="39" xfId="0" applyNumberFormat="1" applyFont="1" applyFill="1" applyBorder="1" applyAlignment="1" applyProtection="1">
      <alignment vertical="center" shrinkToFit="1"/>
    </xf>
    <xf numFmtId="0" fontId="8" fillId="0" borderId="55" xfId="0" applyFont="1" applyBorder="1" applyAlignment="1" applyProtection="1">
      <alignment vertical="center"/>
    </xf>
    <xf numFmtId="0" fontId="8" fillId="0" borderId="0" xfId="0" applyFont="1"/>
    <xf numFmtId="0" fontId="8" fillId="0" borderId="24" xfId="0" applyFont="1" applyBorder="1" applyAlignment="1">
      <alignment vertical="center"/>
    </xf>
    <xf numFmtId="0" fontId="8" fillId="0" borderId="28" xfId="0" applyFont="1" applyBorder="1" applyAlignment="1">
      <alignment horizontal="center" vertical="center"/>
    </xf>
    <xf numFmtId="0" fontId="8" fillId="2" borderId="61" xfId="0" applyFont="1" applyFill="1" applyBorder="1" applyAlignment="1">
      <alignment horizontal="left" vertical="center" wrapText="1"/>
    </xf>
    <xf numFmtId="0" fontId="8" fillId="0" borderId="41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8" fillId="0" borderId="12" xfId="0" applyFont="1" applyBorder="1" applyAlignment="1" applyProtection="1">
      <alignment horizontal="center" vertical="center" shrinkToFit="1"/>
      <protection locked="0"/>
    </xf>
    <xf numFmtId="182" fontId="8" fillId="2" borderId="40" xfId="0" applyNumberFormat="1" applyFont="1" applyFill="1" applyBorder="1" applyAlignment="1">
      <alignment horizontal="center" vertical="center" shrinkToFit="1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176" fontId="8" fillId="0" borderId="61" xfId="0" applyNumberFormat="1" applyFont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vertical="center" wrapText="1"/>
    </xf>
    <xf numFmtId="177" fontId="8" fillId="0" borderId="52" xfId="0" applyNumberFormat="1" applyFont="1" applyFill="1" applyBorder="1" applyAlignment="1" applyProtection="1">
      <alignment vertical="center" shrinkToFit="1"/>
    </xf>
    <xf numFmtId="179" fontId="8" fillId="0" borderId="11" xfId="0" applyNumberFormat="1" applyFont="1" applyFill="1" applyBorder="1" applyAlignment="1" applyProtection="1">
      <alignment vertical="center" shrinkToFit="1"/>
    </xf>
    <xf numFmtId="179" fontId="8" fillId="0" borderId="7" xfId="0" applyNumberFormat="1" applyFont="1" applyFill="1" applyBorder="1" applyAlignment="1" applyProtection="1">
      <alignment vertical="center" shrinkToFit="1"/>
    </xf>
    <xf numFmtId="179" fontId="8" fillId="0" borderId="8" xfId="0" applyNumberFormat="1" applyFont="1" applyFill="1" applyBorder="1" applyAlignment="1" applyProtection="1">
      <alignment vertical="center" shrinkToFit="1"/>
    </xf>
    <xf numFmtId="182" fontId="8" fillId="0" borderId="57" xfId="0" applyNumberFormat="1" applyFont="1" applyFill="1" applyBorder="1" applyAlignment="1" applyProtection="1">
      <alignment vertical="center" shrinkToFit="1"/>
    </xf>
    <xf numFmtId="0" fontId="8" fillId="0" borderId="56" xfId="0" applyFont="1" applyBorder="1" applyAlignment="1" applyProtection="1">
      <alignment vertical="center"/>
    </xf>
    <xf numFmtId="0" fontId="8" fillId="0" borderId="0" xfId="0" applyFont="1" applyBorder="1" applyAlignment="1">
      <alignment vertical="center"/>
    </xf>
    <xf numFmtId="0" fontId="8" fillId="0" borderId="14" xfId="0" applyFont="1" applyFill="1" applyBorder="1" applyAlignment="1" applyProtection="1">
      <alignment vertical="center" wrapText="1"/>
    </xf>
    <xf numFmtId="177" fontId="8" fillId="0" borderId="53" xfId="0" applyNumberFormat="1" applyFont="1" applyFill="1" applyBorder="1" applyAlignment="1" applyProtection="1">
      <alignment vertical="center" shrinkToFit="1"/>
    </xf>
    <xf numFmtId="179" fontId="8" fillId="0" borderId="14" xfId="0" applyNumberFormat="1" applyFont="1" applyFill="1" applyBorder="1" applyAlignment="1" applyProtection="1">
      <alignment vertical="center" shrinkToFit="1"/>
    </xf>
    <xf numFmtId="177" fontId="8" fillId="0" borderId="73" xfId="0" applyNumberFormat="1" applyFont="1" applyFill="1" applyBorder="1" applyAlignment="1" applyProtection="1">
      <alignment vertical="center" shrinkToFit="1"/>
    </xf>
    <xf numFmtId="0" fontId="8" fillId="0" borderId="58" xfId="0" applyFont="1" applyBorder="1" applyAlignment="1" applyProtection="1">
      <alignment vertical="center"/>
    </xf>
    <xf numFmtId="0" fontId="8" fillId="0" borderId="45" xfId="0" applyFont="1" applyFill="1" applyBorder="1" applyAlignment="1" applyProtection="1">
      <alignment horizontal="center" vertical="center"/>
    </xf>
    <xf numFmtId="182" fontId="8" fillId="0" borderId="48" xfId="0" applyNumberFormat="1" applyFont="1" applyFill="1" applyBorder="1" applyAlignment="1" applyProtection="1">
      <alignment horizontal="right" vertical="center" shrinkToFit="1"/>
    </xf>
    <xf numFmtId="182" fontId="8" fillId="0" borderId="27" xfId="0" applyNumberFormat="1" applyFont="1" applyFill="1" applyBorder="1" applyAlignment="1" applyProtection="1">
      <alignment horizontal="right" vertical="center" shrinkToFit="1"/>
    </xf>
    <xf numFmtId="182" fontId="8" fillId="0" borderId="54" xfId="0" applyNumberFormat="1" applyFont="1" applyFill="1" applyBorder="1" applyAlignment="1" applyProtection="1">
      <alignment horizontal="right" vertical="center" shrinkToFit="1"/>
    </xf>
    <xf numFmtId="182" fontId="8" fillId="0" borderId="49" xfId="0" applyNumberFormat="1" applyFont="1" applyFill="1" applyBorder="1" applyAlignment="1" applyProtection="1">
      <alignment horizontal="right" vertical="center" shrinkToFit="1"/>
    </xf>
    <xf numFmtId="0" fontId="8" fillId="0" borderId="51" xfId="0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5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/>
    </xf>
    <xf numFmtId="0" fontId="8" fillId="0" borderId="44" xfId="0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 shrinkToFit="1"/>
      <protection locked="0"/>
    </xf>
    <xf numFmtId="0" fontId="8" fillId="0" borderId="22" xfId="0" applyFont="1" applyBorder="1" applyAlignment="1" applyProtection="1">
      <alignment horizontal="center" vertical="center" shrinkToFit="1"/>
      <protection locked="0"/>
    </xf>
    <xf numFmtId="0" fontId="8" fillId="0" borderId="42" xfId="0" applyFont="1" applyBorder="1" applyAlignment="1" applyProtection="1">
      <alignment horizontal="center" vertical="center" shrinkToFit="1"/>
      <protection locked="0"/>
    </xf>
    <xf numFmtId="182" fontId="8" fillId="2" borderId="43" xfId="0" applyNumberFormat="1" applyFont="1" applyFill="1" applyBorder="1" applyAlignment="1">
      <alignment horizontal="center" vertical="center" shrinkToFit="1"/>
    </xf>
    <xf numFmtId="0" fontId="8" fillId="0" borderId="22" xfId="0" applyFont="1" applyBorder="1" applyAlignment="1" applyProtection="1">
      <alignment horizontal="center" vertical="center"/>
      <protection locked="0"/>
    </xf>
    <xf numFmtId="176" fontId="8" fillId="0" borderId="77" xfId="0" applyNumberFormat="1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>
      <alignment vertical="center"/>
    </xf>
    <xf numFmtId="0" fontId="8" fillId="0" borderId="65" xfId="0" applyFont="1" applyBorder="1" applyAlignment="1">
      <alignment vertical="center"/>
    </xf>
    <xf numFmtId="0" fontId="8" fillId="0" borderId="72" xfId="0" applyFont="1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182" fontId="8" fillId="2" borderId="45" xfId="0" applyNumberFormat="1" applyFont="1" applyFill="1" applyBorder="1" applyAlignment="1">
      <alignment horizontal="center" vertical="center" shrinkToFit="1"/>
    </xf>
    <xf numFmtId="182" fontId="8" fillId="2" borderId="27" xfId="0" applyNumberFormat="1" applyFont="1" applyFill="1" applyBorder="1" applyAlignment="1">
      <alignment horizontal="center" vertical="center" shrinkToFit="1"/>
    </xf>
    <xf numFmtId="182" fontId="8" fillId="2" borderId="46" xfId="0" applyNumberFormat="1" applyFont="1" applyFill="1" applyBorder="1" applyAlignment="1">
      <alignment horizontal="center" vertical="center" shrinkToFit="1"/>
    </xf>
    <xf numFmtId="182" fontId="8" fillId="2" borderId="47" xfId="0" applyNumberFormat="1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right" vertical="center"/>
    </xf>
    <xf numFmtId="180" fontId="8" fillId="2" borderId="27" xfId="0" applyNumberFormat="1" applyFont="1" applyFill="1" applyBorder="1" applyAlignment="1">
      <alignment horizontal="right" vertical="center"/>
    </xf>
    <xf numFmtId="181" fontId="8" fillId="2" borderId="54" xfId="0" applyNumberFormat="1" applyFont="1" applyFill="1" applyBorder="1" applyAlignment="1">
      <alignment horizontal="right" vertical="center"/>
    </xf>
    <xf numFmtId="0" fontId="8" fillId="0" borderId="0" xfId="0" applyFont="1" applyAlignment="1" applyProtection="1">
      <alignment vertical="top"/>
    </xf>
    <xf numFmtId="0" fontId="8" fillId="0" borderId="0" xfId="0" applyFont="1" applyAlignment="1">
      <alignment vertical="top"/>
    </xf>
    <xf numFmtId="0" fontId="8" fillId="4" borderId="18" xfId="0" applyFont="1" applyFill="1" applyBorder="1" applyAlignment="1" applyProtection="1">
      <alignment horizontal="center" vertical="center"/>
    </xf>
    <xf numFmtId="0" fontId="8" fillId="4" borderId="17" xfId="0" applyFont="1" applyFill="1" applyBorder="1" applyAlignment="1" applyProtection="1">
      <alignment horizontal="center" vertical="center"/>
    </xf>
    <xf numFmtId="0" fontId="8" fillId="4" borderId="20" xfId="0" applyFont="1" applyFill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8" fillId="0" borderId="35" xfId="0" applyFont="1" applyBorder="1" applyAlignment="1" applyProtection="1">
      <alignment horizontal="center" vertical="center" shrinkToFit="1"/>
    </xf>
    <xf numFmtId="182" fontId="8" fillId="2" borderId="37" xfId="0" applyNumberFormat="1" applyFont="1" applyFill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8" fillId="0" borderId="34" xfId="0" applyFont="1" applyBorder="1" applyAlignment="1" applyProtection="1">
      <alignment horizontal="center" vertical="center"/>
    </xf>
    <xf numFmtId="176" fontId="8" fillId="0" borderId="50" xfId="0" applyNumberFormat="1" applyFont="1" applyBorder="1" applyAlignment="1" applyProtection="1">
      <alignment horizontal="center" vertical="center"/>
    </xf>
    <xf numFmtId="0" fontId="8" fillId="4" borderId="29" xfId="0" applyFont="1" applyFill="1" applyBorder="1" applyAlignment="1" applyProtection="1">
      <alignment vertical="center" wrapText="1"/>
    </xf>
    <xf numFmtId="178" fontId="8" fillId="4" borderId="35" xfId="0" applyNumberFormat="1" applyFont="1" applyFill="1" applyBorder="1" applyAlignment="1" applyProtection="1">
      <alignment horizontal="center" vertical="center" shrinkToFit="1"/>
    </xf>
    <xf numFmtId="177" fontId="8" fillId="4" borderId="38" xfId="0" applyNumberFormat="1" applyFont="1" applyFill="1" applyBorder="1" applyAlignment="1" applyProtection="1">
      <alignment vertical="center" shrinkToFit="1"/>
    </xf>
    <xf numFmtId="179" fontId="8" fillId="4" borderId="29" xfId="0" applyNumberFormat="1" applyFont="1" applyFill="1" applyBorder="1" applyAlignment="1" applyProtection="1">
      <alignment vertical="center" shrinkToFit="1"/>
    </xf>
    <xf numFmtId="179" fontId="8" fillId="4" borderId="34" xfId="0" applyNumberFormat="1" applyFont="1" applyFill="1" applyBorder="1" applyAlignment="1" applyProtection="1">
      <alignment vertical="center" shrinkToFit="1"/>
    </xf>
    <xf numFmtId="179" fontId="8" fillId="4" borderId="50" xfId="0" applyNumberFormat="1" applyFont="1" applyFill="1" applyBorder="1" applyAlignment="1" applyProtection="1">
      <alignment vertical="center" shrinkToFit="1"/>
    </xf>
    <xf numFmtId="182" fontId="8" fillId="4" borderId="39" xfId="0" applyNumberFormat="1" applyFont="1" applyFill="1" applyBorder="1" applyAlignment="1" applyProtection="1">
      <alignment vertical="center" shrinkToFit="1"/>
    </xf>
    <xf numFmtId="0" fontId="8" fillId="4" borderId="55" xfId="0" applyFont="1" applyFill="1" applyBorder="1" applyAlignment="1" applyProtection="1">
      <alignment vertical="center"/>
    </xf>
    <xf numFmtId="0" fontId="8" fillId="0" borderId="30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center" vertical="center" shrinkToFit="1"/>
    </xf>
    <xf numFmtId="182" fontId="8" fillId="2" borderId="40" xfId="0" applyNumberFormat="1" applyFont="1" applyFill="1" applyBorder="1" applyAlignment="1" applyProtection="1">
      <alignment horizontal="center" vertical="center" shrinkToFit="1"/>
    </xf>
    <xf numFmtId="0" fontId="8" fillId="0" borderId="28" xfId="0" applyFont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center" vertical="center"/>
    </xf>
    <xf numFmtId="176" fontId="8" fillId="0" borderId="61" xfId="0" applyNumberFormat="1" applyFont="1" applyBorder="1" applyAlignment="1" applyProtection="1">
      <alignment horizontal="center" vertical="center"/>
    </xf>
    <xf numFmtId="0" fontId="8" fillId="4" borderId="11" xfId="0" applyFont="1" applyFill="1" applyBorder="1" applyAlignment="1" applyProtection="1">
      <alignment vertical="center" wrapText="1"/>
    </xf>
    <xf numFmtId="178" fontId="8" fillId="4" borderId="10" xfId="0" applyNumberFormat="1" applyFont="1" applyFill="1" applyBorder="1" applyAlignment="1" applyProtection="1">
      <alignment horizontal="center" vertical="center" shrinkToFit="1"/>
    </xf>
    <xf numFmtId="177" fontId="8" fillId="4" borderId="52" xfId="0" applyNumberFormat="1" applyFont="1" applyFill="1" applyBorder="1" applyAlignment="1" applyProtection="1">
      <alignment vertical="center" shrinkToFit="1"/>
    </xf>
    <xf numFmtId="179" fontId="8" fillId="4" borderId="11" xfId="0" applyNumberFormat="1" applyFont="1" applyFill="1" applyBorder="1" applyAlignment="1" applyProtection="1">
      <alignment vertical="center" shrinkToFit="1"/>
    </xf>
    <xf numFmtId="179" fontId="8" fillId="4" borderId="7" xfId="0" applyNumberFormat="1" applyFont="1" applyFill="1" applyBorder="1" applyAlignment="1" applyProtection="1">
      <alignment vertical="center" shrinkToFit="1"/>
    </xf>
    <xf numFmtId="179" fontId="8" fillId="4" borderId="8" xfId="0" applyNumberFormat="1" applyFont="1" applyFill="1" applyBorder="1" applyAlignment="1" applyProtection="1">
      <alignment vertical="center" shrinkToFit="1"/>
    </xf>
    <xf numFmtId="182" fontId="8" fillId="4" borderId="57" xfId="0" applyNumberFormat="1" applyFont="1" applyFill="1" applyBorder="1" applyAlignment="1" applyProtection="1">
      <alignment vertical="center" shrinkToFit="1"/>
    </xf>
    <xf numFmtId="0" fontId="8" fillId="4" borderId="56" xfId="0" applyFont="1" applyFill="1" applyBorder="1" applyAlignment="1" applyProtection="1">
      <alignment vertical="center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8" fillId="4" borderId="14" xfId="0" applyFont="1" applyFill="1" applyBorder="1" applyAlignment="1" applyProtection="1">
      <alignment vertical="center" wrapText="1"/>
    </xf>
    <xf numFmtId="177" fontId="8" fillId="4" borderId="53" xfId="0" applyNumberFormat="1" applyFont="1" applyFill="1" applyBorder="1" applyAlignment="1" applyProtection="1">
      <alignment vertical="center" shrinkToFit="1"/>
    </xf>
    <xf numFmtId="179" fontId="8" fillId="4" borderId="14" xfId="0" applyNumberFormat="1" applyFont="1" applyFill="1" applyBorder="1" applyAlignment="1" applyProtection="1">
      <alignment vertical="center" shrinkToFit="1"/>
    </xf>
    <xf numFmtId="178" fontId="8" fillId="4" borderId="13" xfId="0" applyNumberFormat="1" applyFont="1" applyFill="1" applyBorder="1" applyAlignment="1" applyProtection="1">
      <alignment horizontal="center" vertical="center" shrinkToFit="1"/>
    </xf>
    <xf numFmtId="177" fontId="8" fillId="4" borderId="73" xfId="0" applyNumberFormat="1" applyFont="1" applyFill="1" applyBorder="1" applyAlignment="1" applyProtection="1">
      <alignment vertical="center" shrinkToFit="1"/>
    </xf>
    <xf numFmtId="0" fontId="8" fillId="4" borderId="58" xfId="0" applyFont="1" applyFill="1" applyBorder="1" applyAlignment="1" applyProtection="1">
      <alignment vertical="center"/>
    </xf>
    <xf numFmtId="0" fontId="8" fillId="4" borderId="45" xfId="0" applyFont="1" applyFill="1" applyBorder="1" applyAlignment="1" applyProtection="1">
      <alignment horizontal="center" vertical="center"/>
    </xf>
    <xf numFmtId="183" fontId="8" fillId="4" borderId="46" xfId="0" applyNumberFormat="1" applyFont="1" applyFill="1" applyBorder="1" applyAlignment="1" applyProtection="1">
      <alignment horizontal="center" vertical="center" shrinkToFit="1"/>
    </xf>
    <xf numFmtId="182" fontId="8" fillId="4" borderId="48" xfId="0" applyNumberFormat="1" applyFont="1" applyFill="1" applyBorder="1" applyAlignment="1" applyProtection="1">
      <alignment horizontal="right" vertical="center" shrinkToFit="1"/>
    </xf>
    <xf numFmtId="182" fontId="8" fillId="4" borderId="27" xfId="0" applyNumberFormat="1" applyFont="1" applyFill="1" applyBorder="1" applyAlignment="1" applyProtection="1">
      <alignment horizontal="right" vertical="center" shrinkToFit="1"/>
    </xf>
    <xf numFmtId="182" fontId="8" fillId="4" borderId="54" xfId="0" applyNumberFormat="1" applyFont="1" applyFill="1" applyBorder="1" applyAlignment="1" applyProtection="1">
      <alignment horizontal="right" vertical="center" shrinkToFit="1"/>
    </xf>
    <xf numFmtId="182" fontId="8" fillId="4" borderId="49" xfId="0" applyNumberFormat="1" applyFont="1" applyFill="1" applyBorder="1" applyAlignment="1" applyProtection="1">
      <alignment horizontal="right" vertical="center" shrinkToFit="1"/>
    </xf>
    <xf numFmtId="0" fontId="8" fillId="4" borderId="51" xfId="0" applyFont="1" applyFill="1" applyBorder="1" applyAlignment="1" applyProtection="1">
      <alignment vertical="center"/>
    </xf>
    <xf numFmtId="0" fontId="8" fillId="0" borderId="68" xfId="0" applyFont="1" applyBorder="1" applyAlignment="1">
      <alignment vertical="center"/>
    </xf>
    <xf numFmtId="0" fontId="8" fillId="0" borderId="74" xfId="0" applyFont="1" applyBorder="1" applyAlignment="1">
      <alignment horizontal="center" vertical="center"/>
    </xf>
    <xf numFmtId="182" fontId="8" fillId="2" borderId="71" xfId="0" applyNumberFormat="1" applyFont="1" applyFill="1" applyBorder="1" applyAlignment="1">
      <alignment horizontal="center" vertical="center" shrinkToFit="1"/>
    </xf>
    <xf numFmtId="182" fontId="8" fillId="2" borderId="62" xfId="0" applyNumberFormat="1" applyFont="1" applyFill="1" applyBorder="1" applyAlignment="1">
      <alignment horizontal="center" vertical="center" shrinkToFit="1"/>
    </xf>
    <xf numFmtId="182" fontId="8" fillId="2" borderId="75" xfId="0" applyNumberFormat="1" applyFont="1" applyFill="1" applyBorder="1" applyAlignment="1">
      <alignment horizontal="center" vertical="center" shrinkToFit="1"/>
    </xf>
    <xf numFmtId="182" fontId="8" fillId="2" borderId="70" xfId="0" applyNumberFormat="1" applyFont="1" applyFill="1" applyBorder="1" applyAlignment="1">
      <alignment horizontal="center" vertical="center" shrinkToFit="1"/>
    </xf>
    <xf numFmtId="0" fontId="8" fillId="0" borderId="72" xfId="0" applyFont="1" applyBorder="1" applyAlignment="1">
      <alignment horizontal="right" vertical="center"/>
    </xf>
    <xf numFmtId="180" fontId="8" fillId="2" borderId="62" xfId="0" applyNumberFormat="1" applyFont="1" applyFill="1" applyBorder="1" applyAlignment="1">
      <alignment horizontal="right" vertical="center"/>
    </xf>
    <xf numFmtId="181" fontId="8" fillId="2" borderId="78" xfId="0" applyNumberFormat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shrinkToFit="1"/>
    </xf>
    <xf numFmtId="0" fontId="9" fillId="0" borderId="42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/>
    </xf>
    <xf numFmtId="0" fontId="8" fillId="0" borderId="76" xfId="0" applyFont="1" applyBorder="1" applyAlignment="1">
      <alignment horizontal="center" vertical="center"/>
    </xf>
    <xf numFmtId="0" fontId="8" fillId="0" borderId="32" xfId="0" applyFont="1" applyBorder="1" applyAlignment="1" applyProtection="1">
      <alignment horizontal="center" vertical="center"/>
    </xf>
    <xf numFmtId="0" fontId="8" fillId="0" borderId="66" xfId="0" applyFont="1" applyBorder="1" applyAlignment="1" applyProtection="1">
      <alignment horizontal="center" vertical="center"/>
    </xf>
    <xf numFmtId="0" fontId="13" fillId="0" borderId="0" xfId="0" applyFont="1" applyAlignment="1">
      <alignment vertical="top" wrapText="1"/>
    </xf>
    <xf numFmtId="0" fontId="9" fillId="0" borderId="0" xfId="0" applyFont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30" xfId="0" applyFont="1" applyBorder="1" applyAlignment="1" applyProtection="1">
      <alignment horizontal="center" vertical="center"/>
    </xf>
    <xf numFmtId="0" fontId="8" fillId="0" borderId="60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Protection="1"/>
    <xf numFmtId="0" fontId="8" fillId="0" borderId="50" xfId="0" applyFont="1" applyFill="1" applyBorder="1" applyProtection="1"/>
    <xf numFmtId="0" fontId="8" fillId="0" borderId="30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64" xfId="0" applyFont="1" applyFill="1" applyBorder="1" applyAlignment="1" applyProtection="1">
      <alignment horizontal="center" vertical="center"/>
    </xf>
    <xf numFmtId="0" fontId="8" fillId="0" borderId="65" xfId="0" applyFont="1" applyFill="1" applyBorder="1" applyAlignment="1" applyProtection="1">
      <alignment horizontal="center" vertical="center"/>
    </xf>
    <xf numFmtId="0" fontId="8" fillId="0" borderId="29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/>
    <xf numFmtId="0" fontId="8" fillId="3" borderId="50" xfId="0" applyFont="1" applyFill="1" applyBorder="1"/>
    <xf numFmtId="0" fontId="8" fillId="0" borderId="12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69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textRotation="255"/>
    </xf>
    <xf numFmtId="0" fontId="8" fillId="0" borderId="36" xfId="0" applyFont="1" applyBorder="1" applyAlignment="1">
      <alignment horizontal="center" vertical="center" textRotation="255"/>
    </xf>
    <xf numFmtId="0" fontId="8" fillId="0" borderId="41" xfId="0" applyFont="1" applyBorder="1" applyAlignment="1">
      <alignment horizontal="center" vertical="center" textRotation="255"/>
    </xf>
    <xf numFmtId="0" fontId="8" fillId="4" borderId="60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Protection="1"/>
    <xf numFmtId="0" fontId="8" fillId="4" borderId="50" xfId="0" applyFont="1" applyFill="1" applyBorder="1" applyProtection="1"/>
    <xf numFmtId="0" fontId="8" fillId="4" borderId="32" xfId="0" applyFont="1" applyFill="1" applyBorder="1" applyAlignment="1" applyProtection="1">
      <alignment horizontal="center" vertical="center"/>
    </xf>
    <xf numFmtId="0" fontId="8" fillId="4" borderId="66" xfId="0" applyFont="1" applyFill="1" applyBorder="1" applyAlignment="1" applyProtection="1">
      <alignment horizontal="center" vertical="center"/>
    </xf>
    <xf numFmtId="0" fontId="8" fillId="4" borderId="29" xfId="0" applyFont="1" applyFill="1" applyBorder="1" applyAlignment="1" applyProtection="1">
      <alignment horizontal="center" vertical="center"/>
    </xf>
    <xf numFmtId="0" fontId="8" fillId="4" borderId="16" xfId="0" applyFont="1" applyFill="1" applyBorder="1" applyAlignment="1" applyProtection="1">
      <alignment horizontal="center" vertical="center"/>
    </xf>
    <xf numFmtId="0" fontId="8" fillId="4" borderId="30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</xf>
    <xf numFmtId="0" fontId="8" fillId="4" borderId="12" xfId="0" applyFont="1" applyFill="1" applyBorder="1" applyAlignment="1" applyProtection="1">
      <alignment horizontal="center" vertical="center"/>
    </xf>
    <xf numFmtId="0" fontId="8" fillId="4" borderId="64" xfId="0" applyFont="1" applyFill="1" applyBorder="1" applyAlignment="1" applyProtection="1">
      <alignment horizontal="center" vertical="center"/>
    </xf>
    <xf numFmtId="0" fontId="8" fillId="4" borderId="65" xfId="0" applyFont="1" applyFill="1" applyBorder="1" applyAlignment="1" applyProtection="1">
      <alignment horizontal="center" vertical="center"/>
    </xf>
    <xf numFmtId="0" fontId="8" fillId="4" borderId="17" xfId="0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center" vertical="center"/>
    </xf>
    <xf numFmtId="0" fontId="4" fillId="0" borderId="0" xfId="3" applyFont="1" applyAlignment="1">
      <alignment vertical="center"/>
    </xf>
  </cellXfs>
  <cellStyles count="15">
    <cellStyle name="桁区切り 2" xfId="1" xr:uid="{00000000-0005-0000-0000-000000000000}"/>
    <cellStyle name="桁区切り 3" xfId="7" xr:uid="{00000000-0005-0000-0000-000001000000}"/>
    <cellStyle name="標準" xfId="0" builtinId="0"/>
    <cellStyle name="標準 10" xfId="12" xr:uid="{00000000-0005-0000-0000-000003000000}"/>
    <cellStyle name="標準 11" xfId="13" xr:uid="{00000000-0005-0000-0000-000004000000}"/>
    <cellStyle name="標準 12" xfId="14" xr:uid="{00000000-0005-0000-0000-000005000000}"/>
    <cellStyle name="標準 2" xfId="2" xr:uid="{00000000-0005-0000-0000-000006000000}"/>
    <cellStyle name="標準 3" xfId="4" xr:uid="{00000000-0005-0000-0000-000007000000}"/>
    <cellStyle name="標準 4" xfId="5" xr:uid="{00000000-0005-0000-0000-000008000000}"/>
    <cellStyle name="標準 5" xfId="6" xr:uid="{00000000-0005-0000-0000-000009000000}"/>
    <cellStyle name="標準 6" xfId="8" xr:uid="{00000000-0005-0000-0000-00000A000000}"/>
    <cellStyle name="標準 7" xfId="9" xr:uid="{00000000-0005-0000-0000-00000B000000}"/>
    <cellStyle name="標準 8" xfId="10" xr:uid="{00000000-0005-0000-0000-00000C000000}"/>
    <cellStyle name="標準 9" xfId="11" xr:uid="{00000000-0005-0000-0000-00000D000000}"/>
    <cellStyle name="標準_⑳ 実績集計フォーマット(若松)xls" xfId="3" xr:uid="{00000000-0005-0000-0000-00000E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818030</xdr:colOff>
      <xdr:row>2</xdr:row>
      <xdr:rowOff>28575</xdr:rowOff>
    </xdr:from>
    <xdr:to>
      <xdr:col>4</xdr:col>
      <xdr:colOff>0</xdr:colOff>
      <xdr:row>3</xdr:row>
      <xdr:rowOff>52668</xdr:rowOff>
    </xdr:to>
    <xdr:sp macro="" textlink="">
      <xdr:nvSpPr>
        <xdr:cNvPr id="5126" name="AutoShape 6">
          <a:extLs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SpPr>
          <a:spLocks noChangeArrowheads="1"/>
        </xdr:cNvSpPr>
      </xdr:nvSpPr>
      <xdr:spPr bwMode="auto">
        <a:xfrm>
          <a:off x="2808755" y="438150"/>
          <a:ext cx="1344146" cy="262218"/>
        </a:xfrm>
        <a:prstGeom prst="wedgeRectCallout">
          <a:avLst>
            <a:gd name="adj1" fmla="val -50000"/>
            <a:gd name="adj2" fmla="val 39472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※は自動計算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818030</xdr:colOff>
      <xdr:row>2</xdr:row>
      <xdr:rowOff>28575</xdr:rowOff>
    </xdr:from>
    <xdr:to>
      <xdr:col>4</xdr:col>
      <xdr:colOff>0</xdr:colOff>
      <xdr:row>3</xdr:row>
      <xdr:rowOff>52668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963B883F-E16A-4B62-AA5D-FEF88060791A}"/>
            </a:ext>
          </a:extLst>
        </xdr:cNvPr>
        <xdr:cNvSpPr>
          <a:spLocks noChangeArrowheads="1"/>
        </xdr:cNvSpPr>
      </xdr:nvSpPr>
      <xdr:spPr bwMode="auto">
        <a:xfrm>
          <a:off x="2808755" y="438150"/>
          <a:ext cx="1629895" cy="262218"/>
        </a:xfrm>
        <a:prstGeom prst="wedgeRectCallout">
          <a:avLst>
            <a:gd name="adj1" fmla="val -50000"/>
            <a:gd name="adj2" fmla="val 39472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※は自動計算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22415</xdr:colOff>
      <xdr:row>4</xdr:row>
      <xdr:rowOff>89647</xdr:rowOff>
    </xdr:from>
    <xdr:to>
      <xdr:col>9</xdr:col>
      <xdr:colOff>1</xdr:colOff>
      <xdr:row>5</xdr:row>
      <xdr:rowOff>168089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/>
        </xdr:cNvSpPr>
      </xdr:nvSpPr>
      <xdr:spPr bwMode="auto">
        <a:xfrm rot="-5400000">
          <a:off x="10012458" y="117663"/>
          <a:ext cx="313765" cy="2185145"/>
        </a:xfrm>
        <a:prstGeom prst="rightBrace">
          <a:avLst>
            <a:gd name="adj1" fmla="val 115686"/>
            <a:gd name="adj2" fmla="val 30513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2434166</xdr:colOff>
      <xdr:row>2</xdr:row>
      <xdr:rowOff>89647</xdr:rowOff>
    </xdr:from>
    <xdr:to>
      <xdr:col>7</xdr:col>
      <xdr:colOff>324971</xdr:colOff>
      <xdr:row>4</xdr:row>
      <xdr:rowOff>8715</xdr:rowOff>
    </xdr:to>
    <xdr:sp macro="" textlink="">
      <xdr:nvSpPr>
        <xdr:cNvPr id="11" name="Rectangl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 bwMode="auto">
        <a:xfrm>
          <a:off x="4423833" y="512980"/>
          <a:ext cx="1616138" cy="46940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1" i="0" baseline="0">
              <a:effectLst/>
              <a:latin typeface="+mn-lt"/>
              <a:ea typeface="+mn-ea"/>
              <a:cs typeface="+mn-cs"/>
            </a:rPr>
            <a:t>延べ数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を記入ください。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（様式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7-1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No.2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）</a:t>
          </a:r>
          <a:endParaRPr lang="ja-JP" altLang="ja-JP" sz="1100">
            <a:effectLst/>
          </a:endParaRPr>
        </a:p>
      </xdr:txBody>
    </xdr:sp>
    <xdr:clientData/>
  </xdr:twoCellAnchor>
  <xdr:twoCellAnchor>
    <xdr:from>
      <xdr:col>0</xdr:col>
      <xdr:colOff>156882</xdr:colOff>
      <xdr:row>1</xdr:row>
      <xdr:rowOff>44823</xdr:rowOff>
    </xdr:from>
    <xdr:to>
      <xdr:col>3</xdr:col>
      <xdr:colOff>200585</xdr:colOff>
      <xdr:row>2</xdr:row>
      <xdr:rowOff>104774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 bwMode="auto">
        <a:xfrm>
          <a:off x="156882" y="212911"/>
          <a:ext cx="20383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/>
        </a:solidFill>
        <a:ln w="1905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xdr:spPr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記入例（様式５－１）</a:t>
          </a:r>
        </a:p>
      </xdr:txBody>
    </xdr:sp>
    <xdr:clientData/>
  </xdr:twoCellAnchor>
  <xdr:twoCellAnchor>
    <xdr:from>
      <xdr:col>2</xdr:col>
      <xdr:colOff>428625</xdr:colOff>
      <xdr:row>9</xdr:row>
      <xdr:rowOff>419101</xdr:rowOff>
    </xdr:from>
    <xdr:to>
      <xdr:col>2</xdr:col>
      <xdr:colOff>819149</xdr:colOff>
      <xdr:row>15</xdr:row>
      <xdr:rowOff>247651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7305BCA-4B4E-4732-9471-3BC913CB0C94}"/>
            </a:ext>
          </a:extLst>
        </xdr:cNvPr>
        <xdr:cNvSpPr/>
      </xdr:nvSpPr>
      <xdr:spPr>
        <a:xfrm>
          <a:off x="1133475" y="2943226"/>
          <a:ext cx="390524" cy="2686050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自動入力されるため、記入不要です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"/>
  <sheetViews>
    <sheetView view="pageBreakPreview" zoomScaleNormal="100" zoomScaleSheetLayoutView="100" workbookViewId="0">
      <selection activeCell="D10" sqref="D10"/>
    </sheetView>
  </sheetViews>
  <sheetFormatPr defaultRowHeight="13.5"/>
  <cols>
    <col min="1" max="1" width="3.5" style="15" customWidth="1"/>
    <col min="2" max="2" width="5.75" style="15" customWidth="1"/>
    <col min="3" max="3" width="16.875" style="15" customWidth="1"/>
    <col min="4" max="4" width="32.125" style="15" customWidth="1"/>
    <col min="5" max="8" width="5.375" style="15" customWidth="1"/>
    <col min="9" max="9" width="7.25" style="15" customWidth="1"/>
    <col min="10" max="10" width="10.5" style="15" customWidth="1"/>
    <col min="11" max="11" width="7.25" style="15" customWidth="1"/>
    <col min="12" max="12" width="14.125" style="15" customWidth="1"/>
    <col min="13" max="13" width="22" style="15" customWidth="1"/>
    <col min="14" max="18" width="8.75" style="15" customWidth="1"/>
    <col min="19" max="19" width="7.625" style="15" customWidth="1"/>
    <col min="20" max="16384" width="9" style="15"/>
  </cols>
  <sheetData>
    <row r="1" spans="1:24">
      <c r="L1" s="16" t="s">
        <v>34</v>
      </c>
      <c r="M1" s="17"/>
      <c r="N1" s="17"/>
      <c r="O1" s="17"/>
      <c r="P1" s="17"/>
      <c r="Q1" s="17"/>
      <c r="R1" s="18" t="s">
        <v>32</v>
      </c>
      <c r="S1" s="17" t="s">
        <v>45</v>
      </c>
    </row>
    <row r="2" spans="1:24" ht="18.75">
      <c r="A2" s="19" t="s">
        <v>98</v>
      </c>
      <c r="B2" s="19"/>
      <c r="C2" s="19"/>
      <c r="D2" s="19"/>
      <c r="E2" s="19"/>
      <c r="F2" s="19"/>
      <c r="G2" s="19"/>
      <c r="H2" s="19"/>
      <c r="I2" s="20" t="s">
        <v>90</v>
      </c>
      <c r="J2" s="164" t="s">
        <v>22</v>
      </c>
      <c r="K2" s="164"/>
      <c r="L2" s="164"/>
      <c r="M2" s="179" t="s">
        <v>98</v>
      </c>
      <c r="N2" s="179"/>
      <c r="O2" s="179"/>
      <c r="P2" s="179"/>
      <c r="Q2" s="179"/>
      <c r="R2" s="179"/>
      <c r="S2" s="179"/>
      <c r="T2" s="19"/>
      <c r="U2" s="19"/>
      <c r="V2" s="19"/>
      <c r="W2" s="19"/>
      <c r="X2" s="19"/>
    </row>
    <row r="3" spans="1:24" ht="18.75">
      <c r="D3" s="21"/>
      <c r="E3" s="21"/>
      <c r="F3" s="21"/>
      <c r="G3" s="21"/>
      <c r="H3" s="21"/>
      <c r="I3" s="21"/>
      <c r="J3" s="165"/>
      <c r="K3" s="166"/>
      <c r="L3" s="22" t="s">
        <v>8</v>
      </c>
      <c r="N3" s="17"/>
      <c r="Q3" s="180">
        <f>J3</f>
        <v>0</v>
      </c>
      <c r="R3" s="181"/>
      <c r="S3" s="23" t="s">
        <v>8</v>
      </c>
    </row>
    <row r="4" spans="1:24" ht="9.75" customHeight="1" thickBot="1">
      <c r="L4" s="24"/>
      <c r="M4" s="17"/>
      <c r="N4" s="17"/>
      <c r="O4" s="17"/>
      <c r="P4" s="17"/>
      <c r="Q4" s="17"/>
      <c r="R4" s="17"/>
      <c r="S4" s="17"/>
    </row>
    <row r="5" spans="1:24" ht="13.5" customHeight="1">
      <c r="A5" s="193" t="s">
        <v>46</v>
      </c>
      <c r="B5" s="193" t="s">
        <v>67</v>
      </c>
      <c r="C5" s="206"/>
      <c r="D5" s="201" t="s">
        <v>0</v>
      </c>
      <c r="E5" s="196" t="s">
        <v>7</v>
      </c>
      <c r="F5" s="197"/>
      <c r="G5" s="197"/>
      <c r="H5" s="198"/>
      <c r="I5" s="199"/>
      <c r="J5" s="167" t="s">
        <v>4</v>
      </c>
      <c r="K5" s="170" t="s">
        <v>5</v>
      </c>
      <c r="L5" s="173" t="s">
        <v>6</v>
      </c>
      <c r="M5" s="191"/>
      <c r="N5" s="182" t="s">
        <v>7</v>
      </c>
      <c r="O5" s="183"/>
      <c r="P5" s="183"/>
      <c r="Q5" s="184"/>
      <c r="R5" s="185"/>
      <c r="S5" s="176" t="s">
        <v>5</v>
      </c>
    </row>
    <row r="6" spans="1:24" ht="14.25" thickBot="1">
      <c r="A6" s="194"/>
      <c r="B6" s="195"/>
      <c r="C6" s="207"/>
      <c r="D6" s="202"/>
      <c r="E6" s="168" t="s">
        <v>10</v>
      </c>
      <c r="F6" s="171"/>
      <c r="G6" s="171" t="s">
        <v>9</v>
      </c>
      <c r="H6" s="200"/>
      <c r="I6" s="204" t="s">
        <v>17</v>
      </c>
      <c r="J6" s="168"/>
      <c r="K6" s="171"/>
      <c r="L6" s="174"/>
      <c r="M6" s="192"/>
      <c r="N6" s="186" t="s">
        <v>10</v>
      </c>
      <c r="O6" s="187"/>
      <c r="P6" s="187" t="s">
        <v>9</v>
      </c>
      <c r="Q6" s="188"/>
      <c r="R6" s="189" t="s">
        <v>3</v>
      </c>
      <c r="S6" s="177"/>
    </row>
    <row r="7" spans="1:24" ht="14.25" thickBot="1">
      <c r="A7" s="195"/>
      <c r="B7" s="25" t="s">
        <v>57</v>
      </c>
      <c r="C7" s="26" t="s">
        <v>68</v>
      </c>
      <c r="D7" s="203"/>
      <c r="E7" s="27" t="s">
        <v>1</v>
      </c>
      <c r="F7" s="28" t="s">
        <v>2</v>
      </c>
      <c r="G7" s="28" t="s">
        <v>1</v>
      </c>
      <c r="H7" s="29" t="s">
        <v>2</v>
      </c>
      <c r="I7" s="205"/>
      <c r="J7" s="169"/>
      <c r="K7" s="172"/>
      <c r="L7" s="175"/>
      <c r="M7" s="192"/>
      <c r="N7" s="30" t="s">
        <v>1</v>
      </c>
      <c r="O7" s="31" t="s">
        <v>2</v>
      </c>
      <c r="P7" s="31" t="s">
        <v>1</v>
      </c>
      <c r="Q7" s="32" t="s">
        <v>2</v>
      </c>
      <c r="R7" s="190"/>
      <c r="S7" s="177"/>
    </row>
    <row r="8" spans="1:24" ht="37.5" customHeight="1">
      <c r="A8" s="33">
        <v>1</v>
      </c>
      <c r="B8" s="34"/>
      <c r="C8" s="35" t="e">
        <f>VLOOKUP(B8,'別紙　分類表'!B6:C14,2,FALSE)</f>
        <v>#N/A</v>
      </c>
      <c r="D8" s="36"/>
      <c r="E8" s="37"/>
      <c r="F8" s="38"/>
      <c r="G8" s="38"/>
      <c r="H8" s="39"/>
      <c r="I8" s="40">
        <f>SUM(E8:H8)</f>
        <v>0</v>
      </c>
      <c r="J8" s="41"/>
      <c r="K8" s="42"/>
      <c r="L8" s="43"/>
      <c r="M8" s="44" t="s">
        <v>47</v>
      </c>
      <c r="N8" s="45">
        <f>SUMIF(B8:B27,'別紙　分類表'!B6,E8:E27)</f>
        <v>0</v>
      </c>
      <c r="O8" s="46">
        <f>SUMIF(B8:B27,'別紙　分類表'!B6,F8:F27)</f>
        <v>0</v>
      </c>
      <c r="P8" s="47">
        <f>SUMIF($B$8:$B$27,'別紙　分類表'!B6,$G$8:$G$27)</f>
        <v>0</v>
      </c>
      <c r="Q8" s="48">
        <f>SUMIF($B$8:$B$27,'別紙　分類表'!B6,$H$8:$H$27)</f>
        <v>0</v>
      </c>
      <c r="R8" s="49">
        <f>SUM(N8:Q8)</f>
        <v>0</v>
      </c>
      <c r="S8" s="50">
        <f>SUMIF($B$8:$B$27,'別紙　分類表'!B6,$K$8:$K$27)</f>
        <v>0</v>
      </c>
      <c r="U8" s="51"/>
    </row>
    <row r="9" spans="1:24" s="70" customFormat="1" ht="37.5" customHeight="1">
      <c r="A9" s="52">
        <v>2</v>
      </c>
      <c r="B9" s="53"/>
      <c r="C9" s="54" t="e">
        <f>VLOOKUP(B9,'別紙　分類表'!B6:C14,2,FALSE)</f>
        <v>#N/A</v>
      </c>
      <c r="D9" s="55"/>
      <c r="E9" s="56"/>
      <c r="F9" s="57"/>
      <c r="G9" s="57"/>
      <c r="H9" s="58"/>
      <c r="I9" s="59">
        <f t="shared" ref="I9:I27" si="0">SUM(E9:H9)</f>
        <v>0</v>
      </c>
      <c r="J9" s="60"/>
      <c r="K9" s="61"/>
      <c r="L9" s="62"/>
      <c r="M9" s="63" t="s">
        <v>48</v>
      </c>
      <c r="N9" s="64">
        <f>SUMIF(B8:B27,'別紙　分類表'!B7,E8:E27)</f>
        <v>0</v>
      </c>
      <c r="O9" s="65">
        <f>SUMIF(B8:B27,'別紙　分類表'!B7,F8:F27)</f>
        <v>0</v>
      </c>
      <c r="P9" s="66">
        <f>SUMIF($B$8:$B$27,'別紙　分類表'!B7,$G$8:$G$27)</f>
        <v>0</v>
      </c>
      <c r="Q9" s="67">
        <f>SUMIF($B$8:$B$27,'別紙　分類表'!B7,$H$8:$H$27)</f>
        <v>0</v>
      </c>
      <c r="R9" s="68">
        <f t="shared" ref="R9:R16" si="1">SUM(N9:Q9)</f>
        <v>0</v>
      </c>
      <c r="S9" s="69">
        <f>SUMIF($B$8:$B$27,'別紙　分類表'!B7,$K$8:$K$27)</f>
        <v>0</v>
      </c>
      <c r="U9" s="51" t="s">
        <v>23</v>
      </c>
    </row>
    <row r="10" spans="1:24" s="70" customFormat="1" ht="37.5" customHeight="1">
      <c r="A10" s="52">
        <v>3</v>
      </c>
      <c r="B10" s="53"/>
      <c r="C10" s="54" t="e">
        <f>VLOOKUP(B10,'別紙　分類表'!B6:C14,2,FALSE)</f>
        <v>#N/A</v>
      </c>
      <c r="D10" s="55"/>
      <c r="E10" s="56"/>
      <c r="F10" s="57"/>
      <c r="G10" s="57"/>
      <c r="H10" s="58"/>
      <c r="I10" s="59">
        <f t="shared" si="0"/>
        <v>0</v>
      </c>
      <c r="J10" s="60"/>
      <c r="K10" s="61"/>
      <c r="L10" s="62"/>
      <c r="M10" s="63" t="s">
        <v>49</v>
      </c>
      <c r="N10" s="64">
        <f>SUMIF(B8:B27,'別紙　分類表'!B8,E8:E27)</f>
        <v>0</v>
      </c>
      <c r="O10" s="65">
        <f>SUMIF(B8:B27,'別紙　分類表'!B8,F8:F27)</f>
        <v>0</v>
      </c>
      <c r="P10" s="66">
        <f>SUMIF($B$8:$B$27,'別紙　分類表'!B8,$G$8:$G$27)</f>
        <v>0</v>
      </c>
      <c r="Q10" s="67">
        <f>SUMIF($B$8:$B$27,'別紙　分類表'!B8,$H$8:$H$27)</f>
        <v>0</v>
      </c>
      <c r="R10" s="68">
        <f t="shared" si="1"/>
        <v>0</v>
      </c>
      <c r="S10" s="69">
        <f t="shared" ref="S10:S16" si="2">SUMIF($C$8:$C$27,3,K8:K27)</f>
        <v>0</v>
      </c>
      <c r="U10" s="51" t="s">
        <v>24</v>
      </c>
    </row>
    <row r="11" spans="1:24" s="70" customFormat="1" ht="37.5" customHeight="1">
      <c r="A11" s="52">
        <v>4</v>
      </c>
      <c r="B11" s="53"/>
      <c r="C11" s="54" t="e">
        <f>VLOOKUP(B11,'別紙　分類表'!B6:C14,2,FALSE)</f>
        <v>#N/A</v>
      </c>
      <c r="D11" s="55"/>
      <c r="E11" s="56"/>
      <c r="F11" s="57"/>
      <c r="G11" s="57"/>
      <c r="H11" s="58"/>
      <c r="I11" s="59">
        <f t="shared" si="0"/>
        <v>0</v>
      </c>
      <c r="J11" s="60"/>
      <c r="K11" s="61"/>
      <c r="L11" s="62"/>
      <c r="M11" s="63" t="s">
        <v>50</v>
      </c>
      <c r="N11" s="64">
        <f>SUMIF(B8:B27,'別紙　分類表'!B9,E8:E27)</f>
        <v>0</v>
      </c>
      <c r="O11" s="65">
        <f>SUMIF(B8:B27,'別紙　分類表'!B9,F8:F27)</f>
        <v>0</v>
      </c>
      <c r="P11" s="66">
        <f>SUMIF($B$8:$B$27,'別紙　分類表'!B9,$G$8:$G$27)</f>
        <v>0</v>
      </c>
      <c r="Q11" s="67">
        <f>SUMIF($B$8:$B$27,'別紙　分類表'!B9,$H$8:$H$27)</f>
        <v>0</v>
      </c>
      <c r="R11" s="68">
        <f t="shared" si="1"/>
        <v>0</v>
      </c>
      <c r="S11" s="69">
        <f t="shared" si="2"/>
        <v>0</v>
      </c>
      <c r="U11" s="51" t="s">
        <v>13</v>
      </c>
    </row>
    <row r="12" spans="1:24" s="70" customFormat="1" ht="37.5" customHeight="1">
      <c r="A12" s="52">
        <v>5</v>
      </c>
      <c r="B12" s="53"/>
      <c r="C12" s="54" t="e">
        <f>VLOOKUP(B12,'別紙　分類表'!B6:C14,2,FALSE)</f>
        <v>#N/A</v>
      </c>
      <c r="D12" s="55"/>
      <c r="E12" s="56"/>
      <c r="F12" s="57"/>
      <c r="G12" s="57"/>
      <c r="H12" s="58"/>
      <c r="I12" s="59">
        <f t="shared" si="0"/>
        <v>0</v>
      </c>
      <c r="J12" s="60"/>
      <c r="K12" s="61"/>
      <c r="L12" s="62"/>
      <c r="M12" s="63" t="s">
        <v>51</v>
      </c>
      <c r="N12" s="64">
        <f>SUMIF(B8:B27,'別紙　分類表'!B10,E8:E27)</f>
        <v>0</v>
      </c>
      <c r="O12" s="65">
        <f>SUMIF(B8:B27,'別紙　分類表'!B10,F8:F27)</f>
        <v>0</v>
      </c>
      <c r="P12" s="66">
        <f>SUMIF($B$8:$B$27,'別紙　分類表'!B10,$G$8:$G$27)</f>
        <v>0</v>
      </c>
      <c r="Q12" s="67">
        <f>SUMIF($B$8:$B$27,'別紙　分類表'!B10,$H$8:$H$27)</f>
        <v>0</v>
      </c>
      <c r="R12" s="68">
        <f t="shared" si="1"/>
        <v>0</v>
      </c>
      <c r="S12" s="69">
        <f t="shared" si="2"/>
        <v>0</v>
      </c>
      <c r="U12" s="51" t="s">
        <v>97</v>
      </c>
    </row>
    <row r="13" spans="1:24" s="70" customFormat="1" ht="37.5" customHeight="1">
      <c r="A13" s="52">
        <v>6</v>
      </c>
      <c r="B13" s="53"/>
      <c r="C13" s="54" t="e">
        <f>VLOOKUP(B13,'別紙　分類表'!B6:C14,2,FALSE)</f>
        <v>#N/A</v>
      </c>
      <c r="D13" s="55"/>
      <c r="E13" s="56"/>
      <c r="F13" s="57"/>
      <c r="G13" s="57"/>
      <c r="H13" s="58"/>
      <c r="I13" s="59">
        <f t="shared" si="0"/>
        <v>0</v>
      </c>
      <c r="J13" s="60"/>
      <c r="K13" s="61"/>
      <c r="L13" s="62"/>
      <c r="M13" s="63" t="s">
        <v>52</v>
      </c>
      <c r="N13" s="64">
        <f>SUMIF(B8:B27,'別紙　分類表'!B11,E8:E27)</f>
        <v>0</v>
      </c>
      <c r="O13" s="65">
        <f>SUMIF(B8:B27,'別紙　分類表'!B11,F8:F27)</f>
        <v>0</v>
      </c>
      <c r="P13" s="66">
        <f>SUMIF($B$8:$B$27,'別紙　分類表'!B11,$G$8:$G$27)</f>
        <v>0</v>
      </c>
      <c r="Q13" s="67">
        <f>SUMIF($B$8:$B$27,'別紙　分類表'!B11,$H$8:$H$27)</f>
        <v>0</v>
      </c>
      <c r="R13" s="68">
        <f t="shared" si="1"/>
        <v>0</v>
      </c>
      <c r="S13" s="69">
        <f t="shared" si="2"/>
        <v>0</v>
      </c>
      <c r="U13" s="51" t="s">
        <v>83</v>
      </c>
    </row>
    <row r="14" spans="1:24" s="70" customFormat="1" ht="37.5" customHeight="1">
      <c r="A14" s="52">
        <v>7</v>
      </c>
      <c r="B14" s="53"/>
      <c r="C14" s="54" t="e">
        <f>VLOOKUP(B14,'別紙　分類表'!B6:C14,2,FALSE)</f>
        <v>#N/A</v>
      </c>
      <c r="D14" s="55"/>
      <c r="E14" s="56"/>
      <c r="F14" s="57"/>
      <c r="G14" s="57"/>
      <c r="H14" s="58"/>
      <c r="I14" s="59">
        <f t="shared" si="0"/>
        <v>0</v>
      </c>
      <c r="J14" s="60"/>
      <c r="K14" s="61"/>
      <c r="L14" s="62"/>
      <c r="M14" s="71" t="s">
        <v>53</v>
      </c>
      <c r="N14" s="72">
        <f>SUMIF(B8:B27,'別紙　分類表'!B12,E8:E27)</f>
        <v>0</v>
      </c>
      <c r="O14" s="73">
        <f>SUMIF(B8:B27,'別紙　分類表'!B12,F8:F27)</f>
        <v>0</v>
      </c>
      <c r="P14" s="66">
        <f>SUMIF($B$8:$B$27,'別紙　分類表'!B12,$G$8:$G$27)</f>
        <v>0</v>
      </c>
      <c r="Q14" s="67">
        <f>SUMIF($B$8:$B$27,'別紙　分類表'!B12,$H$8:$H$27)</f>
        <v>0</v>
      </c>
      <c r="R14" s="68">
        <f t="shared" si="1"/>
        <v>0</v>
      </c>
      <c r="S14" s="69">
        <f t="shared" si="2"/>
        <v>0</v>
      </c>
      <c r="U14" s="51" t="s">
        <v>84</v>
      </c>
    </row>
    <row r="15" spans="1:24" s="70" customFormat="1" ht="37.5" customHeight="1">
      <c r="A15" s="52">
        <v>8</v>
      </c>
      <c r="B15" s="53"/>
      <c r="C15" s="54" t="e">
        <f>VLOOKUP(B15,'別紙　分類表'!B6:C14,2,FALSE)</f>
        <v>#N/A</v>
      </c>
      <c r="D15" s="55"/>
      <c r="E15" s="56"/>
      <c r="F15" s="57"/>
      <c r="G15" s="57"/>
      <c r="H15" s="58"/>
      <c r="I15" s="59">
        <f t="shared" si="0"/>
        <v>0</v>
      </c>
      <c r="J15" s="60"/>
      <c r="K15" s="61"/>
      <c r="L15" s="62"/>
      <c r="M15" s="71" t="s">
        <v>54</v>
      </c>
      <c r="N15" s="72">
        <f>SUMIF(B8:B27,'別紙　分類表'!B13,E8:E27)</f>
        <v>0</v>
      </c>
      <c r="O15" s="73">
        <f>SUMIF(B8:B27,'別紙　分類表'!B13,F8:F27)</f>
        <v>0</v>
      </c>
      <c r="P15" s="66">
        <f>SUMIF($B$8:$B$27,'別紙　分類表'!B13,$G$8:$G$27)</f>
        <v>0</v>
      </c>
      <c r="Q15" s="67">
        <f>SUMIF($B$8:$B$27,'別紙　分類表'!B13,$H$8:$H$27)</f>
        <v>0</v>
      </c>
      <c r="R15" s="68">
        <f t="shared" si="1"/>
        <v>0</v>
      </c>
      <c r="S15" s="69">
        <f t="shared" si="2"/>
        <v>0</v>
      </c>
      <c r="U15" s="51" t="s">
        <v>85</v>
      </c>
    </row>
    <row r="16" spans="1:24" s="70" customFormat="1" ht="37.5" customHeight="1" thickBot="1">
      <c r="A16" s="52">
        <v>9</v>
      </c>
      <c r="B16" s="53"/>
      <c r="C16" s="54" t="e">
        <f>VLOOKUP(B16,'別紙　分類表'!B6:C14,2,FALSE)</f>
        <v>#N/A</v>
      </c>
      <c r="D16" s="55"/>
      <c r="E16" s="56"/>
      <c r="F16" s="57"/>
      <c r="G16" s="57"/>
      <c r="H16" s="58"/>
      <c r="I16" s="59">
        <f t="shared" si="0"/>
        <v>0</v>
      </c>
      <c r="J16" s="60"/>
      <c r="K16" s="61"/>
      <c r="L16" s="62"/>
      <c r="M16" s="71" t="s">
        <v>55</v>
      </c>
      <c r="N16" s="74">
        <f>SUMIF(B8:B27,'別紙　分類表'!B14,E8:E27)</f>
        <v>0</v>
      </c>
      <c r="O16" s="73">
        <f>SUMIF(B8:B27,'別紙　分類表'!B14,F8:F27)</f>
        <v>0</v>
      </c>
      <c r="P16" s="66">
        <f>SUMIF($B$8:$B$27,'別紙　分類表'!B14,$G$8:$G$27)</f>
        <v>0</v>
      </c>
      <c r="Q16" s="67">
        <f>SUMIF($B$8:$B$27,'別紙　分類表'!B14,$H$8:$H$27)</f>
        <v>0</v>
      </c>
      <c r="R16" s="68">
        <f t="shared" si="1"/>
        <v>0</v>
      </c>
      <c r="S16" s="75">
        <f t="shared" si="2"/>
        <v>0</v>
      </c>
      <c r="U16" s="51" t="s">
        <v>11</v>
      </c>
    </row>
    <row r="17" spans="1:21" s="70" customFormat="1" ht="37.5" customHeight="1" thickBot="1">
      <c r="A17" s="52">
        <v>10</v>
      </c>
      <c r="B17" s="53"/>
      <c r="C17" s="54" t="e">
        <f>VLOOKUP(B17,'別紙　分類表'!B6:C14,2,FALSE)</f>
        <v>#N/A</v>
      </c>
      <c r="D17" s="55"/>
      <c r="E17" s="56"/>
      <c r="F17" s="57"/>
      <c r="G17" s="57"/>
      <c r="H17" s="58"/>
      <c r="I17" s="59">
        <f t="shared" si="0"/>
        <v>0</v>
      </c>
      <c r="J17" s="60"/>
      <c r="K17" s="61"/>
      <c r="L17" s="62"/>
      <c r="M17" s="76" t="s">
        <v>17</v>
      </c>
      <c r="N17" s="77">
        <f t="shared" ref="N17:S17" si="3">SUM(N8:N16)</f>
        <v>0</v>
      </c>
      <c r="O17" s="78">
        <f t="shared" si="3"/>
        <v>0</v>
      </c>
      <c r="P17" s="78">
        <f t="shared" si="3"/>
        <v>0</v>
      </c>
      <c r="Q17" s="79">
        <f t="shared" si="3"/>
        <v>0</v>
      </c>
      <c r="R17" s="80">
        <f t="shared" si="3"/>
        <v>0</v>
      </c>
      <c r="S17" s="81">
        <f t="shared" si="3"/>
        <v>0</v>
      </c>
      <c r="U17" s="51" t="s">
        <v>26</v>
      </c>
    </row>
    <row r="18" spans="1:21" s="70" customFormat="1" ht="37.5" customHeight="1">
      <c r="A18" s="52">
        <v>11</v>
      </c>
      <c r="B18" s="53"/>
      <c r="C18" s="54" t="e">
        <f>VLOOKUP(B18,'別紙　分類表'!B6:C14,2,FALSE)</f>
        <v>#N/A</v>
      </c>
      <c r="D18" s="55"/>
      <c r="E18" s="56"/>
      <c r="F18" s="57"/>
      <c r="G18" s="57"/>
      <c r="H18" s="58"/>
      <c r="I18" s="59">
        <f t="shared" si="0"/>
        <v>0</v>
      </c>
      <c r="J18" s="60"/>
      <c r="K18" s="61"/>
      <c r="L18" s="62"/>
      <c r="M18" s="82" t="s">
        <v>35</v>
      </c>
      <c r="N18" s="83"/>
      <c r="O18" s="83"/>
      <c r="P18" s="83"/>
      <c r="Q18" s="83"/>
      <c r="R18" s="83"/>
      <c r="S18" s="83"/>
      <c r="U18" s="51" t="s">
        <v>27</v>
      </c>
    </row>
    <row r="19" spans="1:21" s="70" customFormat="1" ht="37.5" customHeight="1">
      <c r="A19" s="52">
        <v>12</v>
      </c>
      <c r="B19" s="53"/>
      <c r="C19" s="54" t="e">
        <f>VLOOKUP(B19,'別紙　分類表'!B6:C14,2,FALSE)</f>
        <v>#N/A</v>
      </c>
      <c r="D19" s="55"/>
      <c r="E19" s="56"/>
      <c r="F19" s="57"/>
      <c r="G19" s="57"/>
      <c r="H19" s="58"/>
      <c r="I19" s="59">
        <f t="shared" si="0"/>
        <v>0</v>
      </c>
      <c r="J19" s="60"/>
      <c r="K19" s="61"/>
      <c r="L19" s="62"/>
      <c r="M19" s="82"/>
      <c r="N19" s="83"/>
      <c r="O19" s="83"/>
      <c r="P19" s="83"/>
      <c r="Q19" s="83"/>
      <c r="R19" s="83"/>
      <c r="S19" s="83"/>
      <c r="U19" s="51" t="s">
        <v>31</v>
      </c>
    </row>
    <row r="20" spans="1:21" s="70" customFormat="1" ht="37.5" customHeight="1">
      <c r="A20" s="52">
        <v>13</v>
      </c>
      <c r="B20" s="53"/>
      <c r="C20" s="54" t="e">
        <f>VLOOKUP(B20,'別紙　分類表'!B6:C14,2,FALSE)</f>
        <v>#N/A</v>
      </c>
      <c r="D20" s="55"/>
      <c r="E20" s="56"/>
      <c r="F20" s="57"/>
      <c r="G20" s="57"/>
      <c r="H20" s="58"/>
      <c r="I20" s="59">
        <f t="shared" si="0"/>
        <v>0</v>
      </c>
      <c r="J20" s="60"/>
      <c r="K20" s="61"/>
      <c r="L20" s="62"/>
      <c r="M20" s="82"/>
      <c r="N20" s="83"/>
      <c r="O20" s="83"/>
      <c r="P20" s="83"/>
      <c r="Q20" s="83"/>
      <c r="R20" s="83"/>
      <c r="S20" s="83"/>
      <c r="U20" s="51" t="s">
        <v>36</v>
      </c>
    </row>
    <row r="21" spans="1:21" s="70" customFormat="1" ht="37.5" customHeight="1">
      <c r="A21" s="52">
        <v>14</v>
      </c>
      <c r="B21" s="53"/>
      <c r="C21" s="54" t="e">
        <f>VLOOKUP(B21,'別紙　分類表'!B6:C14,2,FALSE)</f>
        <v>#N/A</v>
      </c>
      <c r="D21" s="55"/>
      <c r="E21" s="56"/>
      <c r="F21" s="57"/>
      <c r="G21" s="57"/>
      <c r="H21" s="58"/>
      <c r="I21" s="59">
        <f t="shared" si="0"/>
        <v>0</v>
      </c>
      <c r="J21" s="60"/>
      <c r="K21" s="61"/>
      <c r="L21" s="62"/>
      <c r="M21" s="82"/>
      <c r="N21" s="83"/>
      <c r="O21" s="83"/>
      <c r="P21" s="83"/>
      <c r="Q21" s="83"/>
      <c r="R21" s="83"/>
      <c r="S21" s="83"/>
      <c r="U21" s="51" t="s">
        <v>37</v>
      </c>
    </row>
    <row r="22" spans="1:21" s="70" customFormat="1" ht="37.5" customHeight="1">
      <c r="A22" s="52">
        <v>15</v>
      </c>
      <c r="B22" s="53"/>
      <c r="C22" s="54" t="e">
        <f>VLOOKUP(B22,'別紙　分類表'!B6:C14,2,FALSE)</f>
        <v>#N/A</v>
      </c>
      <c r="D22" s="55"/>
      <c r="E22" s="56"/>
      <c r="F22" s="57"/>
      <c r="G22" s="57"/>
      <c r="H22" s="58"/>
      <c r="I22" s="59">
        <f t="shared" si="0"/>
        <v>0</v>
      </c>
      <c r="J22" s="60"/>
      <c r="K22" s="61"/>
      <c r="L22" s="62"/>
      <c r="M22" s="82"/>
      <c r="N22" s="83"/>
      <c r="O22" s="83"/>
      <c r="P22" s="83"/>
      <c r="Q22" s="83"/>
      <c r="R22" s="83"/>
      <c r="S22" s="83"/>
      <c r="U22" s="51" t="s">
        <v>38</v>
      </c>
    </row>
    <row r="23" spans="1:21" s="70" customFormat="1" ht="37.5" customHeight="1">
      <c r="A23" s="52">
        <v>16</v>
      </c>
      <c r="B23" s="53"/>
      <c r="C23" s="54" t="e">
        <f>VLOOKUP(B23,'別紙　分類表'!B6:C14,2,FALSE)</f>
        <v>#N/A</v>
      </c>
      <c r="D23" s="55"/>
      <c r="E23" s="56"/>
      <c r="F23" s="57"/>
      <c r="G23" s="57"/>
      <c r="H23" s="58"/>
      <c r="I23" s="59">
        <f t="shared" si="0"/>
        <v>0</v>
      </c>
      <c r="J23" s="60"/>
      <c r="K23" s="61"/>
      <c r="L23" s="62"/>
      <c r="M23" s="82"/>
      <c r="N23" s="83"/>
      <c r="O23" s="83"/>
      <c r="P23" s="83"/>
      <c r="Q23" s="83"/>
      <c r="R23" s="83"/>
      <c r="S23" s="83"/>
      <c r="U23" s="51" t="s">
        <v>42</v>
      </c>
    </row>
    <row r="24" spans="1:21" s="70" customFormat="1" ht="37.5" customHeight="1">
      <c r="A24" s="52">
        <v>17</v>
      </c>
      <c r="B24" s="53"/>
      <c r="C24" s="54" t="e">
        <f>VLOOKUP(B24,'別紙　分類表'!B6:C14,2,FALSE)</f>
        <v>#N/A</v>
      </c>
      <c r="D24" s="55"/>
      <c r="E24" s="56"/>
      <c r="F24" s="57"/>
      <c r="G24" s="57"/>
      <c r="H24" s="58"/>
      <c r="I24" s="59">
        <f t="shared" si="0"/>
        <v>0</v>
      </c>
      <c r="J24" s="60"/>
      <c r="K24" s="61"/>
      <c r="L24" s="62"/>
      <c r="M24" s="83"/>
      <c r="N24" s="83"/>
      <c r="O24" s="83"/>
      <c r="P24" s="83"/>
      <c r="Q24" s="83"/>
      <c r="R24" s="83"/>
      <c r="S24" s="83"/>
      <c r="U24" s="51" t="s">
        <v>43</v>
      </c>
    </row>
    <row r="25" spans="1:21" s="70" customFormat="1" ht="37.5" customHeight="1">
      <c r="A25" s="52">
        <v>18</v>
      </c>
      <c r="B25" s="53"/>
      <c r="C25" s="54" t="e">
        <f>VLOOKUP(B25,'別紙　分類表'!B6:C14,2,FALSE)</f>
        <v>#N/A</v>
      </c>
      <c r="D25" s="55"/>
      <c r="E25" s="56"/>
      <c r="F25" s="57"/>
      <c r="G25" s="57"/>
      <c r="H25" s="58"/>
      <c r="I25" s="59">
        <f t="shared" si="0"/>
        <v>0</v>
      </c>
      <c r="J25" s="60"/>
      <c r="K25" s="61"/>
      <c r="L25" s="62"/>
      <c r="M25" s="83"/>
      <c r="N25" s="83"/>
      <c r="O25" s="83"/>
      <c r="P25" s="83"/>
      <c r="Q25" s="83"/>
      <c r="R25" s="83"/>
      <c r="S25" s="83"/>
      <c r="U25" s="51" t="s">
        <v>39</v>
      </c>
    </row>
    <row r="26" spans="1:21" s="70" customFormat="1" ht="37.5" customHeight="1">
      <c r="A26" s="52">
        <v>19</v>
      </c>
      <c r="B26" s="53"/>
      <c r="C26" s="54" t="e">
        <f>VLOOKUP(B26,'別紙　分類表'!B6:C14,2,FALSE)</f>
        <v>#N/A</v>
      </c>
      <c r="D26" s="55"/>
      <c r="E26" s="56"/>
      <c r="F26" s="57"/>
      <c r="G26" s="57"/>
      <c r="H26" s="58"/>
      <c r="I26" s="59">
        <f t="shared" si="0"/>
        <v>0</v>
      </c>
      <c r="J26" s="60"/>
      <c r="K26" s="61"/>
      <c r="L26" s="62"/>
      <c r="M26" s="83"/>
      <c r="N26" s="83"/>
      <c r="O26" s="83"/>
      <c r="P26" s="83"/>
      <c r="Q26" s="83"/>
      <c r="R26" s="83"/>
      <c r="S26" s="83"/>
      <c r="U26" s="105" t="s">
        <v>44</v>
      </c>
    </row>
    <row r="27" spans="1:21" s="70" customFormat="1" ht="37.5" customHeight="1" thickBot="1">
      <c r="A27" s="52">
        <v>20</v>
      </c>
      <c r="B27" s="84"/>
      <c r="C27" s="85" t="e">
        <f>VLOOKUP(B27,'別紙　分類表'!B6:C14,2,FALSE)</f>
        <v>#N/A</v>
      </c>
      <c r="D27" s="86"/>
      <c r="E27" s="87"/>
      <c r="F27" s="88"/>
      <c r="G27" s="88"/>
      <c r="H27" s="89"/>
      <c r="I27" s="90">
        <f t="shared" si="0"/>
        <v>0</v>
      </c>
      <c r="J27" s="60"/>
      <c r="K27" s="91"/>
      <c r="L27" s="92"/>
      <c r="M27" s="83"/>
      <c r="N27" s="83"/>
      <c r="O27" s="83"/>
      <c r="P27" s="83"/>
      <c r="Q27" s="83"/>
      <c r="R27" s="83"/>
      <c r="S27" s="83"/>
      <c r="U27" s="51" t="s">
        <v>40</v>
      </c>
    </row>
    <row r="28" spans="1:21" ht="37.5" customHeight="1" thickBot="1">
      <c r="A28" s="93"/>
      <c r="B28" s="94"/>
      <c r="C28" s="95"/>
      <c r="D28" s="96"/>
      <c r="E28" s="97">
        <f>SUM(E8:E27)</f>
        <v>0</v>
      </c>
      <c r="F28" s="98">
        <f>SUM(F8:F27)</f>
        <v>0</v>
      </c>
      <c r="G28" s="98">
        <f>SUM(G8:G27)</f>
        <v>0</v>
      </c>
      <c r="H28" s="99">
        <f>SUM(H8:H27)</f>
        <v>0</v>
      </c>
      <c r="I28" s="100">
        <f>SUM(I8:I27)</f>
        <v>0</v>
      </c>
      <c r="J28" s="101"/>
      <c r="K28" s="102">
        <f>SUM(K8:K27)</f>
        <v>0</v>
      </c>
      <c r="L28" s="103">
        <f>SUM(L8:L27)</f>
        <v>0</v>
      </c>
      <c r="M28" s="17"/>
      <c r="N28" s="17"/>
      <c r="O28" s="17"/>
      <c r="P28" s="17"/>
      <c r="Q28" s="17"/>
      <c r="R28" s="17"/>
      <c r="S28" s="83"/>
      <c r="U28" s="51" t="s">
        <v>41</v>
      </c>
    </row>
    <row r="29" spans="1:21" ht="11.25" customHeight="1">
      <c r="M29" s="17"/>
      <c r="N29" s="17"/>
      <c r="O29" s="17"/>
      <c r="P29" s="17"/>
      <c r="Q29" s="17"/>
      <c r="R29" s="17"/>
      <c r="S29" s="83"/>
    </row>
    <row r="30" spans="1:21" s="105" customFormat="1" ht="79.5" customHeight="1">
      <c r="A30" s="178" t="s">
        <v>95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04"/>
      <c r="N30" s="104"/>
      <c r="O30" s="104"/>
      <c r="P30" s="104"/>
      <c r="Q30" s="104"/>
      <c r="R30" s="104"/>
      <c r="S30" s="104"/>
    </row>
    <row r="31" spans="1:21">
      <c r="M31" s="17"/>
      <c r="N31" s="17"/>
      <c r="O31" s="17"/>
      <c r="P31" s="17"/>
      <c r="Q31" s="17"/>
      <c r="R31" s="17"/>
      <c r="S31" s="17"/>
    </row>
    <row r="32" spans="1:21">
      <c r="M32" s="17"/>
      <c r="N32" s="17"/>
      <c r="O32" s="17"/>
      <c r="P32" s="17"/>
      <c r="Q32" s="17"/>
      <c r="R32" s="17"/>
      <c r="S32" s="17"/>
    </row>
  </sheetData>
  <mergeCells count="21">
    <mergeCell ref="S5:S7"/>
    <mergeCell ref="A30:L30"/>
    <mergeCell ref="M2:S2"/>
    <mergeCell ref="Q3:R3"/>
    <mergeCell ref="N5:R5"/>
    <mergeCell ref="N6:O6"/>
    <mergeCell ref="P6:Q6"/>
    <mergeCell ref="R6:R7"/>
    <mergeCell ref="M5:M7"/>
    <mergeCell ref="A5:A7"/>
    <mergeCell ref="E5:I5"/>
    <mergeCell ref="E6:F6"/>
    <mergeCell ref="G6:H6"/>
    <mergeCell ref="D5:D7"/>
    <mergeCell ref="I6:I7"/>
    <mergeCell ref="B5:C6"/>
    <mergeCell ref="J2:L2"/>
    <mergeCell ref="J3:K3"/>
    <mergeCell ref="J5:J7"/>
    <mergeCell ref="K5:K7"/>
    <mergeCell ref="L5:L7"/>
  </mergeCells>
  <phoneticPr fontId="3"/>
  <dataValidations count="1">
    <dataValidation type="list" allowBlank="1" showInputMessage="1" showErrorMessage="1" sqref="J8:J27" xr:uid="{00000000-0002-0000-0000-000000000000}">
      <formula1>$U$9:$U$28</formula1>
    </dataValidation>
  </dataValidations>
  <printOptions horizontalCentered="1"/>
  <pageMargins left="0.39370078740157483" right="0.39370078740157483" top="0.74803149606299213" bottom="0.31496062992125984" header="0.51181102362204722" footer="0.39370078740157483"/>
  <pageSetup paperSize="9" scale="68" orientation="portrait" cellComments="asDisplayed" r:id="rId1"/>
  <headerFooter alignWithMargins="0"/>
  <colBreaks count="1" manualBreakCount="1">
    <brk id="12" max="24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'別紙　分類表'!$B$6:$B$14</xm:f>
          </x14:formula1>
          <xm:sqref>B8:B27</xm:sqref>
        </x14:dataValidation>
        <x14:dataValidation type="list" allowBlank="1" showInputMessage="1" showErrorMessage="1" xr:uid="{00000000-0002-0000-0000-000002000000}">
          <x14:formula1>
            <xm:f>'別紙　分類表'!$B$18:$B$20</xm:f>
          </x14:formula1>
          <xm:sqref>J2:L2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39F32-2926-43BD-A000-B0FE17AE7815}">
  <dimension ref="A1:X32"/>
  <sheetViews>
    <sheetView view="pageBreakPreview" zoomScale="78" zoomScaleNormal="100" zoomScaleSheetLayoutView="78" workbookViewId="0">
      <selection activeCell="J2" sqref="J2:L2"/>
    </sheetView>
  </sheetViews>
  <sheetFormatPr defaultRowHeight="13.5"/>
  <cols>
    <col min="1" max="1" width="3.5" style="15" customWidth="1"/>
    <col min="2" max="2" width="5.75" style="15" customWidth="1"/>
    <col min="3" max="3" width="16.875" style="15" customWidth="1"/>
    <col min="4" max="4" width="32.125" style="15" customWidth="1"/>
    <col min="5" max="8" width="5.375" style="15" customWidth="1"/>
    <col min="9" max="9" width="7.25" style="15" customWidth="1"/>
    <col min="10" max="10" width="10.5" style="15" customWidth="1"/>
    <col min="11" max="11" width="7.25" style="15" customWidth="1"/>
    <col min="12" max="12" width="14.125" style="15" customWidth="1"/>
    <col min="13" max="13" width="22" style="15" customWidth="1"/>
    <col min="14" max="18" width="8.75" style="15" customWidth="1"/>
    <col min="19" max="19" width="7.625" style="15" customWidth="1"/>
    <col min="20" max="16384" width="9" style="15"/>
  </cols>
  <sheetData>
    <row r="1" spans="1:24">
      <c r="L1" s="16" t="s">
        <v>34</v>
      </c>
      <c r="M1" s="17"/>
      <c r="N1" s="17"/>
      <c r="O1" s="17"/>
      <c r="P1" s="17"/>
      <c r="Q1" s="17"/>
      <c r="R1" s="18" t="s">
        <v>32</v>
      </c>
      <c r="S1" s="17" t="s">
        <v>45</v>
      </c>
    </row>
    <row r="2" spans="1:24" ht="18.75">
      <c r="A2" s="19" t="s">
        <v>98</v>
      </c>
      <c r="B2" s="19"/>
      <c r="C2" s="19"/>
      <c r="D2" s="19"/>
      <c r="E2" s="19"/>
      <c r="F2" s="19"/>
      <c r="G2" s="19"/>
      <c r="H2" s="19"/>
      <c r="I2" s="20" t="s">
        <v>90</v>
      </c>
      <c r="J2" s="164" t="s">
        <v>99</v>
      </c>
      <c r="K2" s="164"/>
      <c r="L2" s="164"/>
      <c r="M2" s="179" t="s">
        <v>98</v>
      </c>
      <c r="N2" s="179"/>
      <c r="O2" s="179"/>
      <c r="P2" s="179"/>
      <c r="Q2" s="179"/>
      <c r="R2" s="179"/>
      <c r="S2" s="179"/>
      <c r="T2" s="19"/>
      <c r="U2" s="19"/>
      <c r="V2" s="19"/>
      <c r="W2" s="19"/>
      <c r="X2" s="19"/>
    </row>
    <row r="3" spans="1:24" ht="18.75">
      <c r="D3" s="21"/>
      <c r="E3" s="21"/>
      <c r="F3" s="21"/>
      <c r="G3" s="21"/>
      <c r="H3" s="21"/>
      <c r="I3" s="21"/>
      <c r="J3" s="165"/>
      <c r="K3" s="166"/>
      <c r="L3" s="22" t="s">
        <v>8</v>
      </c>
      <c r="N3" s="17"/>
      <c r="Q3" s="180">
        <f>J3</f>
        <v>0</v>
      </c>
      <c r="R3" s="181"/>
      <c r="S3" s="23" t="s">
        <v>8</v>
      </c>
    </row>
    <row r="4" spans="1:24" ht="9.75" customHeight="1" thickBot="1">
      <c r="L4" s="24"/>
      <c r="M4" s="17"/>
      <c r="N4" s="17"/>
      <c r="O4" s="17"/>
      <c r="P4" s="17"/>
      <c r="Q4" s="17"/>
      <c r="R4" s="17"/>
      <c r="S4" s="17"/>
    </row>
    <row r="5" spans="1:24" ht="13.5" customHeight="1">
      <c r="A5" s="193" t="s">
        <v>20</v>
      </c>
      <c r="B5" s="193" t="s">
        <v>67</v>
      </c>
      <c r="C5" s="206"/>
      <c r="D5" s="201" t="s">
        <v>0</v>
      </c>
      <c r="E5" s="196" t="s">
        <v>7</v>
      </c>
      <c r="F5" s="197"/>
      <c r="G5" s="197"/>
      <c r="H5" s="198"/>
      <c r="I5" s="199"/>
      <c r="J5" s="167" t="s">
        <v>4</v>
      </c>
      <c r="K5" s="170" t="s">
        <v>5</v>
      </c>
      <c r="L5" s="173" t="s">
        <v>6</v>
      </c>
      <c r="M5" s="191"/>
      <c r="N5" s="182" t="s">
        <v>7</v>
      </c>
      <c r="O5" s="183"/>
      <c r="P5" s="183"/>
      <c r="Q5" s="184"/>
      <c r="R5" s="185"/>
      <c r="S5" s="176" t="s">
        <v>5</v>
      </c>
    </row>
    <row r="6" spans="1:24" ht="14.25" thickBot="1">
      <c r="A6" s="194"/>
      <c r="B6" s="195"/>
      <c r="C6" s="207"/>
      <c r="D6" s="202"/>
      <c r="E6" s="168" t="s">
        <v>10</v>
      </c>
      <c r="F6" s="171"/>
      <c r="G6" s="171" t="s">
        <v>9</v>
      </c>
      <c r="H6" s="200"/>
      <c r="I6" s="204" t="s">
        <v>17</v>
      </c>
      <c r="J6" s="168"/>
      <c r="K6" s="171"/>
      <c r="L6" s="174"/>
      <c r="M6" s="192"/>
      <c r="N6" s="186" t="s">
        <v>10</v>
      </c>
      <c r="O6" s="187"/>
      <c r="P6" s="187" t="s">
        <v>9</v>
      </c>
      <c r="Q6" s="188"/>
      <c r="R6" s="189" t="s">
        <v>3</v>
      </c>
      <c r="S6" s="177"/>
    </row>
    <row r="7" spans="1:24" ht="14.25" thickBot="1">
      <c r="A7" s="195"/>
      <c r="B7" s="25" t="s">
        <v>57</v>
      </c>
      <c r="C7" s="26" t="s">
        <v>68</v>
      </c>
      <c r="D7" s="203"/>
      <c r="E7" s="162" t="s">
        <v>1</v>
      </c>
      <c r="F7" s="163" t="s">
        <v>2</v>
      </c>
      <c r="G7" s="163" t="s">
        <v>1</v>
      </c>
      <c r="H7" s="29" t="s">
        <v>2</v>
      </c>
      <c r="I7" s="205"/>
      <c r="J7" s="169"/>
      <c r="K7" s="172"/>
      <c r="L7" s="175"/>
      <c r="M7" s="192"/>
      <c r="N7" s="30" t="s">
        <v>1</v>
      </c>
      <c r="O7" s="31" t="s">
        <v>2</v>
      </c>
      <c r="P7" s="31" t="s">
        <v>1</v>
      </c>
      <c r="Q7" s="32" t="s">
        <v>2</v>
      </c>
      <c r="R7" s="190"/>
      <c r="S7" s="177"/>
    </row>
    <row r="8" spans="1:24" ht="37.5" customHeight="1">
      <c r="A8" s="33">
        <v>1</v>
      </c>
      <c r="B8" s="34"/>
      <c r="C8" s="35" t="e">
        <f>VLOOKUP(B8,'別紙　分類表'!B6:C14,2,FALSE)</f>
        <v>#N/A</v>
      </c>
      <c r="D8" s="36"/>
      <c r="E8" s="37"/>
      <c r="F8" s="38"/>
      <c r="G8" s="38"/>
      <c r="H8" s="39"/>
      <c r="I8" s="40">
        <f>SUM(E8:H8)</f>
        <v>0</v>
      </c>
      <c r="J8" s="41"/>
      <c r="K8" s="42"/>
      <c r="L8" s="43"/>
      <c r="M8" s="44" t="s">
        <v>47</v>
      </c>
      <c r="N8" s="45">
        <f>SUMIF(B8:B27,'別紙　分類表'!B6,E8:E27)</f>
        <v>0</v>
      </c>
      <c r="O8" s="46">
        <f>SUMIF(B8:B27,'別紙　分類表'!B6,F8:F27)</f>
        <v>0</v>
      </c>
      <c r="P8" s="47">
        <f>SUMIF($B$8:$B$27,'別紙　分類表'!B6,$G$8:$G$27)</f>
        <v>0</v>
      </c>
      <c r="Q8" s="48">
        <f>SUMIF($B$8:$B$27,'別紙　分類表'!B6,$H$8:$H$27)</f>
        <v>0</v>
      </c>
      <c r="R8" s="49">
        <f>SUM(N8:Q8)</f>
        <v>0</v>
      </c>
      <c r="S8" s="50">
        <f>SUMIF($B$8:$B$27,'別紙　分類表'!B6,$K$8:$K$27)</f>
        <v>0</v>
      </c>
      <c r="U8" s="51"/>
    </row>
    <row r="9" spans="1:24" s="70" customFormat="1" ht="37.5" customHeight="1">
      <c r="A9" s="52">
        <v>2</v>
      </c>
      <c r="B9" s="53"/>
      <c r="C9" s="54" t="e">
        <f>VLOOKUP(B9,'別紙　分類表'!B6:C14,2,FALSE)</f>
        <v>#N/A</v>
      </c>
      <c r="D9" s="55"/>
      <c r="E9" s="56"/>
      <c r="F9" s="57"/>
      <c r="G9" s="57"/>
      <c r="H9" s="58"/>
      <c r="I9" s="59">
        <f t="shared" ref="I9:I27" si="0">SUM(E9:H9)</f>
        <v>0</v>
      </c>
      <c r="J9" s="60"/>
      <c r="K9" s="61"/>
      <c r="L9" s="62"/>
      <c r="M9" s="63" t="s">
        <v>48</v>
      </c>
      <c r="N9" s="64">
        <f>SUMIF(B8:B27,'別紙　分類表'!B7,E8:E27)</f>
        <v>0</v>
      </c>
      <c r="O9" s="65">
        <f>SUMIF(B8:B27,'別紙　分類表'!B7,F8:F27)</f>
        <v>0</v>
      </c>
      <c r="P9" s="66">
        <f>SUMIF($B$8:$B$27,'別紙　分類表'!B7,$G$8:$G$27)</f>
        <v>0</v>
      </c>
      <c r="Q9" s="67">
        <f>SUMIF($B$8:$B$27,'別紙　分類表'!B7,$H$8:$H$27)</f>
        <v>0</v>
      </c>
      <c r="R9" s="68">
        <f t="shared" ref="R9:R16" si="1">SUM(N9:Q9)</f>
        <v>0</v>
      </c>
      <c r="S9" s="69">
        <f>SUMIF($B$8:$B$27,'別紙　分類表'!B7,$K$8:$K$27)</f>
        <v>0</v>
      </c>
      <c r="U9" s="51" t="s">
        <v>23</v>
      </c>
    </row>
    <row r="10" spans="1:24" s="70" customFormat="1" ht="37.5" customHeight="1">
      <c r="A10" s="52">
        <v>3</v>
      </c>
      <c r="B10" s="53"/>
      <c r="C10" s="54" t="e">
        <f>VLOOKUP(B10,'別紙　分類表'!B6:C14,2,FALSE)</f>
        <v>#N/A</v>
      </c>
      <c r="D10" s="55"/>
      <c r="E10" s="56"/>
      <c r="F10" s="57"/>
      <c r="G10" s="57"/>
      <c r="H10" s="58"/>
      <c r="I10" s="59">
        <f t="shared" si="0"/>
        <v>0</v>
      </c>
      <c r="J10" s="60"/>
      <c r="K10" s="61"/>
      <c r="L10" s="62"/>
      <c r="M10" s="63" t="s">
        <v>49</v>
      </c>
      <c r="N10" s="64">
        <f>SUMIF(B8:B27,'別紙　分類表'!B8,E8:E27)</f>
        <v>0</v>
      </c>
      <c r="O10" s="65">
        <f>SUMIF(B8:B27,'別紙　分類表'!B8,F8:F27)</f>
        <v>0</v>
      </c>
      <c r="P10" s="66">
        <f>SUMIF($B$8:$B$27,'別紙　分類表'!B8,$G$8:$G$27)</f>
        <v>0</v>
      </c>
      <c r="Q10" s="67">
        <f>SUMIF($B$8:$B$27,'別紙　分類表'!B8,$H$8:$H$27)</f>
        <v>0</v>
      </c>
      <c r="R10" s="68">
        <f t="shared" si="1"/>
        <v>0</v>
      </c>
      <c r="S10" s="69">
        <f t="shared" ref="S10:S16" si="2">SUMIF($C$8:$C$27,3,K8:K27)</f>
        <v>0</v>
      </c>
      <c r="U10" s="51" t="s">
        <v>24</v>
      </c>
    </row>
    <row r="11" spans="1:24" s="70" customFormat="1" ht="37.5" customHeight="1">
      <c r="A11" s="52">
        <v>4</v>
      </c>
      <c r="B11" s="53"/>
      <c r="C11" s="54" t="e">
        <f>VLOOKUP(B11,'別紙　分類表'!B6:C14,2,FALSE)</f>
        <v>#N/A</v>
      </c>
      <c r="D11" s="55"/>
      <c r="E11" s="56"/>
      <c r="F11" s="57"/>
      <c r="G11" s="57"/>
      <c r="H11" s="58"/>
      <c r="I11" s="59">
        <f t="shared" si="0"/>
        <v>0</v>
      </c>
      <c r="J11" s="60"/>
      <c r="K11" s="61"/>
      <c r="L11" s="62"/>
      <c r="M11" s="63" t="s">
        <v>50</v>
      </c>
      <c r="N11" s="64">
        <f>SUMIF(B8:B27,'別紙　分類表'!B9,E8:E27)</f>
        <v>0</v>
      </c>
      <c r="O11" s="65">
        <f>SUMIF(B8:B27,'別紙　分類表'!B9,F8:F27)</f>
        <v>0</v>
      </c>
      <c r="P11" s="66">
        <f>SUMIF($B$8:$B$27,'別紙　分類表'!B9,$G$8:$G$27)</f>
        <v>0</v>
      </c>
      <c r="Q11" s="67">
        <f>SUMIF($B$8:$B$27,'別紙　分類表'!B9,$H$8:$H$27)</f>
        <v>0</v>
      </c>
      <c r="R11" s="68">
        <f t="shared" si="1"/>
        <v>0</v>
      </c>
      <c r="S11" s="69">
        <f t="shared" si="2"/>
        <v>0</v>
      </c>
      <c r="U11" s="51" t="s">
        <v>13</v>
      </c>
    </row>
    <row r="12" spans="1:24" s="70" customFormat="1" ht="37.5" customHeight="1">
      <c r="A12" s="52">
        <v>5</v>
      </c>
      <c r="B12" s="53"/>
      <c r="C12" s="54" t="e">
        <f>VLOOKUP(B12,'別紙　分類表'!B6:C14,2,FALSE)</f>
        <v>#N/A</v>
      </c>
      <c r="D12" s="55"/>
      <c r="E12" s="56"/>
      <c r="F12" s="57"/>
      <c r="G12" s="57"/>
      <c r="H12" s="58"/>
      <c r="I12" s="59">
        <f t="shared" si="0"/>
        <v>0</v>
      </c>
      <c r="J12" s="60"/>
      <c r="K12" s="61"/>
      <c r="L12" s="62"/>
      <c r="M12" s="63" t="s">
        <v>51</v>
      </c>
      <c r="N12" s="64">
        <f>SUMIF(B8:B27,'別紙　分類表'!B10,E8:E27)</f>
        <v>0</v>
      </c>
      <c r="O12" s="65">
        <f>SUMIF(B8:B27,'別紙　分類表'!B10,F8:F27)</f>
        <v>0</v>
      </c>
      <c r="P12" s="66">
        <f>SUMIF($B$8:$B$27,'別紙　分類表'!B10,$G$8:$G$27)</f>
        <v>0</v>
      </c>
      <c r="Q12" s="67">
        <f>SUMIF($B$8:$B$27,'別紙　分類表'!B10,$H$8:$H$27)</f>
        <v>0</v>
      </c>
      <c r="R12" s="68">
        <f t="shared" si="1"/>
        <v>0</v>
      </c>
      <c r="S12" s="69">
        <f t="shared" si="2"/>
        <v>0</v>
      </c>
      <c r="U12" s="51" t="s">
        <v>97</v>
      </c>
    </row>
    <row r="13" spans="1:24" s="70" customFormat="1" ht="37.5" customHeight="1">
      <c r="A13" s="52">
        <v>6</v>
      </c>
      <c r="B13" s="53"/>
      <c r="C13" s="54" t="e">
        <f>VLOOKUP(B13,'別紙　分類表'!B6:C14,2,FALSE)</f>
        <v>#N/A</v>
      </c>
      <c r="D13" s="55"/>
      <c r="E13" s="56"/>
      <c r="F13" s="57"/>
      <c r="G13" s="57"/>
      <c r="H13" s="58"/>
      <c r="I13" s="59">
        <f t="shared" si="0"/>
        <v>0</v>
      </c>
      <c r="J13" s="60"/>
      <c r="K13" s="61"/>
      <c r="L13" s="62"/>
      <c r="M13" s="63" t="s">
        <v>52</v>
      </c>
      <c r="N13" s="64">
        <f>SUMIF(B8:B27,'別紙　分類表'!B11,E8:E27)</f>
        <v>0</v>
      </c>
      <c r="O13" s="65">
        <f>SUMIF(B8:B27,'別紙　分類表'!B11,F8:F27)</f>
        <v>0</v>
      </c>
      <c r="P13" s="66">
        <f>SUMIF($B$8:$B$27,'別紙　分類表'!B11,$G$8:$G$27)</f>
        <v>0</v>
      </c>
      <c r="Q13" s="67">
        <f>SUMIF($B$8:$B$27,'別紙　分類表'!B11,$H$8:$H$27)</f>
        <v>0</v>
      </c>
      <c r="R13" s="68">
        <f t="shared" si="1"/>
        <v>0</v>
      </c>
      <c r="S13" s="69">
        <f t="shared" si="2"/>
        <v>0</v>
      </c>
      <c r="U13" s="51" t="s">
        <v>83</v>
      </c>
    </row>
    <row r="14" spans="1:24" s="70" customFormat="1" ht="37.5" customHeight="1">
      <c r="A14" s="52">
        <v>7</v>
      </c>
      <c r="B14" s="53"/>
      <c r="C14" s="54" t="e">
        <f>VLOOKUP(B14,'別紙　分類表'!B6:C14,2,FALSE)</f>
        <v>#N/A</v>
      </c>
      <c r="D14" s="55"/>
      <c r="E14" s="56"/>
      <c r="F14" s="57"/>
      <c r="G14" s="57"/>
      <c r="H14" s="58"/>
      <c r="I14" s="59">
        <f t="shared" si="0"/>
        <v>0</v>
      </c>
      <c r="J14" s="60"/>
      <c r="K14" s="61"/>
      <c r="L14" s="62"/>
      <c r="M14" s="71" t="s">
        <v>53</v>
      </c>
      <c r="N14" s="72">
        <f>SUMIF(B8:B27,'別紙　分類表'!B12,E8:E27)</f>
        <v>0</v>
      </c>
      <c r="O14" s="73">
        <f>SUMIF(B8:B27,'別紙　分類表'!B12,F8:F27)</f>
        <v>0</v>
      </c>
      <c r="P14" s="66">
        <f>SUMIF($B$8:$B$27,'別紙　分類表'!B12,$G$8:$G$27)</f>
        <v>0</v>
      </c>
      <c r="Q14" s="67">
        <f>SUMIF($B$8:$B$27,'別紙　分類表'!B12,$H$8:$H$27)</f>
        <v>0</v>
      </c>
      <c r="R14" s="68">
        <f t="shared" si="1"/>
        <v>0</v>
      </c>
      <c r="S14" s="69">
        <f t="shared" si="2"/>
        <v>0</v>
      </c>
      <c r="U14" s="51" t="s">
        <v>84</v>
      </c>
    </row>
    <row r="15" spans="1:24" s="70" customFormat="1" ht="37.5" customHeight="1">
      <c r="A15" s="52">
        <v>8</v>
      </c>
      <c r="B15" s="53"/>
      <c r="C15" s="54" t="e">
        <f>VLOOKUP(B15,'別紙　分類表'!B6:C14,2,FALSE)</f>
        <v>#N/A</v>
      </c>
      <c r="D15" s="55"/>
      <c r="E15" s="56"/>
      <c r="F15" s="57"/>
      <c r="G15" s="57"/>
      <c r="H15" s="58"/>
      <c r="I15" s="59">
        <f t="shared" si="0"/>
        <v>0</v>
      </c>
      <c r="J15" s="60"/>
      <c r="K15" s="61"/>
      <c r="L15" s="62"/>
      <c r="M15" s="71" t="s">
        <v>54</v>
      </c>
      <c r="N15" s="72">
        <f>SUMIF(B8:B27,'別紙　分類表'!B13,E8:E27)</f>
        <v>0</v>
      </c>
      <c r="O15" s="73">
        <f>SUMIF(B8:B27,'別紙　分類表'!B13,F8:F27)</f>
        <v>0</v>
      </c>
      <c r="P15" s="66">
        <f>SUMIF($B$8:$B$27,'別紙　分類表'!B13,$G$8:$G$27)</f>
        <v>0</v>
      </c>
      <c r="Q15" s="67">
        <f>SUMIF($B$8:$B$27,'別紙　分類表'!B13,$H$8:$H$27)</f>
        <v>0</v>
      </c>
      <c r="R15" s="68">
        <f t="shared" si="1"/>
        <v>0</v>
      </c>
      <c r="S15" s="69">
        <f t="shared" si="2"/>
        <v>0</v>
      </c>
      <c r="U15" s="51" t="s">
        <v>85</v>
      </c>
    </row>
    <row r="16" spans="1:24" s="70" customFormat="1" ht="37.5" customHeight="1" thickBot="1">
      <c r="A16" s="52">
        <v>9</v>
      </c>
      <c r="B16" s="53"/>
      <c r="C16" s="54" t="e">
        <f>VLOOKUP(B16,'別紙　分類表'!B6:C14,2,FALSE)</f>
        <v>#N/A</v>
      </c>
      <c r="D16" s="55"/>
      <c r="E16" s="56"/>
      <c r="F16" s="57"/>
      <c r="G16" s="57"/>
      <c r="H16" s="58"/>
      <c r="I16" s="59">
        <f t="shared" si="0"/>
        <v>0</v>
      </c>
      <c r="J16" s="60"/>
      <c r="K16" s="61"/>
      <c r="L16" s="62"/>
      <c r="M16" s="71" t="s">
        <v>55</v>
      </c>
      <c r="N16" s="74">
        <f>SUMIF(B8:B27,'別紙　分類表'!B14,E8:E27)</f>
        <v>0</v>
      </c>
      <c r="O16" s="73">
        <f>SUMIF(B8:B27,'別紙　分類表'!B14,F8:F27)</f>
        <v>0</v>
      </c>
      <c r="P16" s="66">
        <f>SUMIF($B$8:$B$27,'別紙　分類表'!B14,$G$8:$G$27)</f>
        <v>0</v>
      </c>
      <c r="Q16" s="67">
        <f>SUMIF($B$8:$B$27,'別紙　分類表'!B14,$H$8:$H$27)</f>
        <v>0</v>
      </c>
      <c r="R16" s="68">
        <f t="shared" si="1"/>
        <v>0</v>
      </c>
      <c r="S16" s="75">
        <f t="shared" si="2"/>
        <v>0</v>
      </c>
      <c r="U16" s="51" t="s">
        <v>11</v>
      </c>
    </row>
    <row r="17" spans="1:21" s="70" customFormat="1" ht="37.5" customHeight="1" thickBot="1">
      <c r="A17" s="52">
        <v>10</v>
      </c>
      <c r="B17" s="53"/>
      <c r="C17" s="54" t="e">
        <f>VLOOKUP(B17,'別紙　分類表'!B6:C14,2,FALSE)</f>
        <v>#N/A</v>
      </c>
      <c r="D17" s="55"/>
      <c r="E17" s="56"/>
      <c r="F17" s="57"/>
      <c r="G17" s="57"/>
      <c r="H17" s="58"/>
      <c r="I17" s="59">
        <f t="shared" si="0"/>
        <v>0</v>
      </c>
      <c r="J17" s="60"/>
      <c r="K17" s="61"/>
      <c r="L17" s="62"/>
      <c r="M17" s="76" t="s">
        <v>17</v>
      </c>
      <c r="N17" s="77">
        <f t="shared" ref="N17:S17" si="3">SUM(N8:N16)</f>
        <v>0</v>
      </c>
      <c r="O17" s="78">
        <f t="shared" si="3"/>
        <v>0</v>
      </c>
      <c r="P17" s="78">
        <f t="shared" si="3"/>
        <v>0</v>
      </c>
      <c r="Q17" s="79">
        <f t="shared" si="3"/>
        <v>0</v>
      </c>
      <c r="R17" s="80">
        <f t="shared" si="3"/>
        <v>0</v>
      </c>
      <c r="S17" s="81">
        <f t="shared" si="3"/>
        <v>0</v>
      </c>
      <c r="U17" s="51" t="s">
        <v>26</v>
      </c>
    </row>
    <row r="18" spans="1:21" s="70" customFormat="1" ht="37.5" customHeight="1">
      <c r="A18" s="52">
        <v>11</v>
      </c>
      <c r="B18" s="53"/>
      <c r="C18" s="54" t="e">
        <f>VLOOKUP(B18,'別紙　分類表'!B6:C14,2,FALSE)</f>
        <v>#N/A</v>
      </c>
      <c r="D18" s="55"/>
      <c r="E18" s="56"/>
      <c r="F18" s="57"/>
      <c r="G18" s="57"/>
      <c r="H18" s="58"/>
      <c r="I18" s="59">
        <f t="shared" si="0"/>
        <v>0</v>
      </c>
      <c r="J18" s="60"/>
      <c r="K18" s="61"/>
      <c r="L18" s="62"/>
      <c r="M18" s="82" t="s">
        <v>35</v>
      </c>
      <c r="N18" s="83"/>
      <c r="O18" s="83"/>
      <c r="P18" s="83"/>
      <c r="Q18" s="83"/>
      <c r="R18" s="83"/>
      <c r="S18" s="83"/>
      <c r="U18" s="51" t="s">
        <v>27</v>
      </c>
    </row>
    <row r="19" spans="1:21" s="70" customFormat="1" ht="37.5" customHeight="1">
      <c r="A19" s="52">
        <v>12</v>
      </c>
      <c r="B19" s="53"/>
      <c r="C19" s="54" t="e">
        <f>VLOOKUP(B19,'別紙　分類表'!B6:C14,2,FALSE)</f>
        <v>#N/A</v>
      </c>
      <c r="D19" s="55"/>
      <c r="E19" s="56"/>
      <c r="F19" s="57"/>
      <c r="G19" s="57"/>
      <c r="H19" s="58"/>
      <c r="I19" s="59">
        <f t="shared" si="0"/>
        <v>0</v>
      </c>
      <c r="J19" s="60"/>
      <c r="K19" s="61"/>
      <c r="L19" s="62"/>
      <c r="M19" s="82"/>
      <c r="N19" s="83"/>
      <c r="O19" s="83"/>
      <c r="P19" s="83"/>
      <c r="Q19" s="83"/>
      <c r="R19" s="83"/>
      <c r="S19" s="83"/>
      <c r="U19" s="51" t="s">
        <v>31</v>
      </c>
    </row>
    <row r="20" spans="1:21" s="70" customFormat="1" ht="37.5" customHeight="1">
      <c r="A20" s="52">
        <v>13</v>
      </c>
      <c r="B20" s="53"/>
      <c r="C20" s="54" t="e">
        <f>VLOOKUP(B20,'別紙　分類表'!B6:C14,2,FALSE)</f>
        <v>#N/A</v>
      </c>
      <c r="D20" s="55"/>
      <c r="E20" s="56"/>
      <c r="F20" s="57"/>
      <c r="G20" s="57"/>
      <c r="H20" s="58"/>
      <c r="I20" s="59">
        <f t="shared" si="0"/>
        <v>0</v>
      </c>
      <c r="J20" s="60"/>
      <c r="K20" s="61"/>
      <c r="L20" s="62"/>
      <c r="M20" s="82"/>
      <c r="N20" s="83"/>
      <c r="O20" s="83"/>
      <c r="P20" s="83"/>
      <c r="Q20" s="83"/>
      <c r="R20" s="83"/>
      <c r="S20" s="83"/>
      <c r="U20" s="51" t="s">
        <v>36</v>
      </c>
    </row>
    <row r="21" spans="1:21" s="70" customFormat="1" ht="37.5" customHeight="1">
      <c r="A21" s="52">
        <v>14</v>
      </c>
      <c r="B21" s="53"/>
      <c r="C21" s="54" t="e">
        <f>VLOOKUP(B21,'別紙　分類表'!B6:C14,2,FALSE)</f>
        <v>#N/A</v>
      </c>
      <c r="D21" s="55"/>
      <c r="E21" s="56"/>
      <c r="F21" s="57"/>
      <c r="G21" s="57"/>
      <c r="H21" s="58"/>
      <c r="I21" s="59">
        <f t="shared" si="0"/>
        <v>0</v>
      </c>
      <c r="J21" s="60"/>
      <c r="K21" s="61"/>
      <c r="L21" s="62"/>
      <c r="M21" s="82"/>
      <c r="N21" s="83"/>
      <c r="O21" s="83"/>
      <c r="P21" s="83"/>
      <c r="Q21" s="83"/>
      <c r="R21" s="83"/>
      <c r="S21" s="83"/>
      <c r="U21" s="51" t="s">
        <v>37</v>
      </c>
    </row>
    <row r="22" spans="1:21" s="70" customFormat="1" ht="37.5" customHeight="1">
      <c r="A22" s="52">
        <v>15</v>
      </c>
      <c r="B22" s="53"/>
      <c r="C22" s="54" t="e">
        <f>VLOOKUP(B22,'別紙　分類表'!B6:C14,2,FALSE)</f>
        <v>#N/A</v>
      </c>
      <c r="D22" s="55"/>
      <c r="E22" s="56"/>
      <c r="F22" s="57"/>
      <c r="G22" s="57"/>
      <c r="H22" s="58"/>
      <c r="I22" s="59">
        <f t="shared" si="0"/>
        <v>0</v>
      </c>
      <c r="J22" s="60"/>
      <c r="K22" s="61"/>
      <c r="L22" s="62"/>
      <c r="M22" s="82"/>
      <c r="N22" s="83"/>
      <c r="O22" s="83"/>
      <c r="P22" s="83"/>
      <c r="Q22" s="83"/>
      <c r="R22" s="83"/>
      <c r="S22" s="83"/>
      <c r="U22" s="51" t="s">
        <v>38</v>
      </c>
    </row>
    <row r="23" spans="1:21" s="70" customFormat="1" ht="37.5" customHeight="1">
      <c r="A23" s="52">
        <v>16</v>
      </c>
      <c r="B23" s="53"/>
      <c r="C23" s="54" t="e">
        <f>VLOOKUP(B23,'別紙　分類表'!B6:C14,2,FALSE)</f>
        <v>#N/A</v>
      </c>
      <c r="D23" s="55"/>
      <c r="E23" s="56"/>
      <c r="F23" s="57"/>
      <c r="G23" s="57"/>
      <c r="H23" s="58"/>
      <c r="I23" s="59">
        <f t="shared" si="0"/>
        <v>0</v>
      </c>
      <c r="J23" s="60"/>
      <c r="K23" s="61"/>
      <c r="L23" s="62"/>
      <c r="M23" s="82"/>
      <c r="N23" s="83"/>
      <c r="O23" s="83"/>
      <c r="P23" s="83"/>
      <c r="Q23" s="83"/>
      <c r="R23" s="83"/>
      <c r="S23" s="83"/>
      <c r="U23" s="51" t="s">
        <v>42</v>
      </c>
    </row>
    <row r="24" spans="1:21" s="70" customFormat="1" ht="37.5" customHeight="1">
      <c r="A24" s="52">
        <v>17</v>
      </c>
      <c r="B24" s="53"/>
      <c r="C24" s="54" t="e">
        <f>VLOOKUP(B24,'別紙　分類表'!B6:C14,2,FALSE)</f>
        <v>#N/A</v>
      </c>
      <c r="D24" s="55"/>
      <c r="E24" s="56"/>
      <c r="F24" s="57"/>
      <c r="G24" s="57"/>
      <c r="H24" s="58"/>
      <c r="I24" s="59">
        <f t="shared" si="0"/>
        <v>0</v>
      </c>
      <c r="J24" s="60"/>
      <c r="K24" s="61"/>
      <c r="L24" s="62"/>
      <c r="M24" s="83"/>
      <c r="N24" s="83"/>
      <c r="O24" s="83"/>
      <c r="P24" s="83"/>
      <c r="Q24" s="83"/>
      <c r="R24" s="83"/>
      <c r="S24" s="83"/>
      <c r="U24" s="51" t="s">
        <v>43</v>
      </c>
    </row>
    <row r="25" spans="1:21" s="70" customFormat="1" ht="37.5" customHeight="1">
      <c r="A25" s="52">
        <v>18</v>
      </c>
      <c r="B25" s="53"/>
      <c r="C25" s="54" t="e">
        <f>VLOOKUP(B25,'別紙　分類表'!B6:C14,2,FALSE)</f>
        <v>#N/A</v>
      </c>
      <c r="D25" s="55"/>
      <c r="E25" s="56"/>
      <c r="F25" s="57"/>
      <c r="G25" s="57"/>
      <c r="H25" s="58"/>
      <c r="I25" s="59">
        <f t="shared" si="0"/>
        <v>0</v>
      </c>
      <c r="J25" s="60"/>
      <c r="K25" s="61"/>
      <c r="L25" s="62"/>
      <c r="M25" s="83"/>
      <c r="N25" s="83"/>
      <c r="O25" s="83"/>
      <c r="P25" s="83"/>
      <c r="Q25" s="83"/>
      <c r="R25" s="83"/>
      <c r="S25" s="83"/>
      <c r="U25" s="51" t="s">
        <v>39</v>
      </c>
    </row>
    <row r="26" spans="1:21" s="70" customFormat="1" ht="37.5" customHeight="1">
      <c r="A26" s="52">
        <v>19</v>
      </c>
      <c r="B26" s="53"/>
      <c r="C26" s="54" t="e">
        <f>VLOOKUP(B26,'別紙　分類表'!B6:C14,2,FALSE)</f>
        <v>#N/A</v>
      </c>
      <c r="D26" s="55"/>
      <c r="E26" s="56"/>
      <c r="F26" s="57"/>
      <c r="G26" s="57"/>
      <c r="H26" s="58"/>
      <c r="I26" s="59">
        <f t="shared" si="0"/>
        <v>0</v>
      </c>
      <c r="J26" s="60"/>
      <c r="K26" s="61"/>
      <c r="L26" s="62"/>
      <c r="M26" s="83"/>
      <c r="N26" s="83"/>
      <c r="O26" s="83"/>
      <c r="P26" s="83"/>
      <c r="Q26" s="83"/>
      <c r="R26" s="83"/>
      <c r="S26" s="83"/>
      <c r="U26" s="105" t="s">
        <v>44</v>
      </c>
    </row>
    <row r="27" spans="1:21" s="70" customFormat="1" ht="37.5" customHeight="1" thickBot="1">
      <c r="A27" s="52">
        <v>20</v>
      </c>
      <c r="B27" s="84"/>
      <c r="C27" s="85" t="e">
        <f>VLOOKUP(B27,'別紙　分類表'!B6:C14,2,FALSE)</f>
        <v>#N/A</v>
      </c>
      <c r="D27" s="86"/>
      <c r="E27" s="87"/>
      <c r="F27" s="88"/>
      <c r="G27" s="88"/>
      <c r="H27" s="89"/>
      <c r="I27" s="90">
        <f t="shared" si="0"/>
        <v>0</v>
      </c>
      <c r="J27" s="60"/>
      <c r="K27" s="91"/>
      <c r="L27" s="92"/>
      <c r="M27" s="83"/>
      <c r="N27" s="83"/>
      <c r="O27" s="83"/>
      <c r="P27" s="83"/>
      <c r="Q27" s="83"/>
      <c r="R27" s="83"/>
      <c r="S27" s="83"/>
      <c r="U27" s="51" t="s">
        <v>40</v>
      </c>
    </row>
    <row r="28" spans="1:21" ht="37.5" customHeight="1" thickBot="1">
      <c r="A28" s="93"/>
      <c r="B28" s="94"/>
      <c r="C28" s="95"/>
      <c r="D28" s="96"/>
      <c r="E28" s="97">
        <f>SUM(E8:E27)</f>
        <v>0</v>
      </c>
      <c r="F28" s="98">
        <f>SUM(F8:F27)</f>
        <v>0</v>
      </c>
      <c r="G28" s="98">
        <f>SUM(G8:G27)</f>
        <v>0</v>
      </c>
      <c r="H28" s="99">
        <f>SUM(H8:H27)</f>
        <v>0</v>
      </c>
      <c r="I28" s="100">
        <f>SUM(I8:I27)</f>
        <v>0</v>
      </c>
      <c r="J28" s="101"/>
      <c r="K28" s="102">
        <f>SUM(K8:K27)</f>
        <v>0</v>
      </c>
      <c r="L28" s="103">
        <f>SUM(L8:L27)</f>
        <v>0</v>
      </c>
      <c r="M28" s="17"/>
      <c r="N28" s="17"/>
      <c r="O28" s="17"/>
      <c r="P28" s="17"/>
      <c r="Q28" s="17"/>
      <c r="R28" s="17"/>
      <c r="S28" s="83"/>
      <c r="U28" s="51" t="s">
        <v>41</v>
      </c>
    </row>
    <row r="29" spans="1:21" ht="11.25" customHeight="1">
      <c r="M29" s="17"/>
      <c r="N29" s="17"/>
      <c r="O29" s="17"/>
      <c r="P29" s="17"/>
      <c r="Q29" s="17"/>
      <c r="R29" s="17"/>
      <c r="S29" s="83"/>
    </row>
    <row r="30" spans="1:21" s="105" customFormat="1" ht="79.5" customHeight="1">
      <c r="A30" s="178" t="s">
        <v>95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04"/>
      <c r="N30" s="104"/>
      <c r="O30" s="104"/>
      <c r="P30" s="104"/>
      <c r="Q30" s="104"/>
      <c r="R30" s="104"/>
      <c r="S30" s="104"/>
    </row>
    <row r="31" spans="1:21">
      <c r="M31" s="17"/>
      <c r="N31" s="17"/>
      <c r="O31" s="17"/>
      <c r="P31" s="17"/>
      <c r="Q31" s="17"/>
      <c r="R31" s="17"/>
      <c r="S31" s="17"/>
    </row>
    <row r="32" spans="1:21">
      <c r="M32" s="17"/>
      <c r="N32" s="17"/>
      <c r="O32" s="17"/>
      <c r="P32" s="17"/>
      <c r="Q32" s="17"/>
      <c r="R32" s="17"/>
      <c r="S32" s="17"/>
    </row>
  </sheetData>
  <mergeCells count="21">
    <mergeCell ref="A30:L30"/>
    <mergeCell ref="L5:L7"/>
    <mergeCell ref="M5:M7"/>
    <mergeCell ref="N5:R5"/>
    <mergeCell ref="S5:S7"/>
    <mergeCell ref="E6:F6"/>
    <mergeCell ref="G6:H6"/>
    <mergeCell ref="I6:I7"/>
    <mergeCell ref="N6:O6"/>
    <mergeCell ref="P6:Q6"/>
    <mergeCell ref="R6:R7"/>
    <mergeCell ref="J2:L2"/>
    <mergeCell ref="M2:S2"/>
    <mergeCell ref="J3:K3"/>
    <mergeCell ref="Q3:R3"/>
    <mergeCell ref="A5:A7"/>
    <mergeCell ref="B5:C6"/>
    <mergeCell ref="D5:D7"/>
    <mergeCell ref="E5:I5"/>
    <mergeCell ref="J5:J7"/>
    <mergeCell ref="K5:K7"/>
  </mergeCells>
  <phoneticPr fontId="3"/>
  <dataValidations count="1">
    <dataValidation type="list" allowBlank="1" showInputMessage="1" showErrorMessage="1" sqref="J8:J27" xr:uid="{C777790C-B121-4062-99E8-4E5C0E532A8C}">
      <formula1>$U$9:$U$28</formula1>
    </dataValidation>
  </dataValidations>
  <printOptions horizontalCentered="1"/>
  <pageMargins left="0.39370078740157483" right="0.39370078740157483" top="0.74803149606299213" bottom="0.31496062992125984" header="0.51181102362204722" footer="0.39370078740157483"/>
  <pageSetup paperSize="9" scale="68" orientation="portrait" cellComments="asDisplayed" r:id="rId1"/>
  <headerFooter alignWithMargins="0"/>
  <colBreaks count="1" manualBreakCount="1">
    <brk id="12" max="24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92F2F66-FAF7-4FCC-BC00-C0357816B0EF}">
          <x14:formula1>
            <xm:f>'別紙　分類表'!$B$18:$B$20</xm:f>
          </x14:formula1>
          <xm:sqref>J2:L2</xm:sqref>
        </x14:dataValidation>
        <x14:dataValidation type="list" allowBlank="1" showInputMessage="1" showErrorMessage="1" xr:uid="{3290E340-26D5-4064-9EFB-B06DC89FB620}">
          <x14:formula1>
            <xm:f>'別紙　分類表'!$B$6:$B$14</xm:f>
          </x14:formula1>
          <xm:sqref>B8:B27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9"/>
  <sheetViews>
    <sheetView tabSelected="1" view="pageBreakPreview" topLeftCell="A4" zoomScaleNormal="100" zoomScaleSheetLayoutView="100" workbookViewId="0">
      <selection activeCell="C20" sqref="C20"/>
    </sheetView>
  </sheetViews>
  <sheetFormatPr defaultRowHeight="13.5"/>
  <cols>
    <col min="1" max="1" width="3.5" style="15" customWidth="1"/>
    <col min="2" max="2" width="5.75" style="15" customWidth="1"/>
    <col min="3" max="3" width="16.875" style="15" customWidth="1"/>
    <col min="4" max="4" width="32.625" style="15" customWidth="1"/>
    <col min="5" max="8" width="5.375" style="15" customWidth="1"/>
    <col min="9" max="9" width="7.25" style="15" customWidth="1"/>
    <col min="10" max="10" width="10.5" style="15" customWidth="1"/>
    <col min="11" max="11" width="7.25" style="15" customWidth="1"/>
    <col min="12" max="12" width="14.125" style="15" customWidth="1"/>
    <col min="13" max="13" width="22" style="15" customWidth="1"/>
    <col min="14" max="14" width="8" style="15" customWidth="1"/>
    <col min="15" max="19" width="8.75" style="15" customWidth="1"/>
    <col min="20" max="20" width="7.625" style="15" customWidth="1"/>
    <col min="21" max="16384" width="9" style="15"/>
  </cols>
  <sheetData>
    <row r="1" spans="1:25" ht="14.25" customHeight="1">
      <c r="S1" s="18" t="s">
        <v>32</v>
      </c>
      <c r="T1" s="17" t="s">
        <v>45</v>
      </c>
    </row>
    <row r="2" spans="1:25" ht="18.75">
      <c r="S2" s="18"/>
      <c r="T2" s="17"/>
      <c r="U2" s="19"/>
      <c r="V2" s="19"/>
      <c r="W2" s="19"/>
      <c r="X2" s="19"/>
      <c r="Y2" s="19"/>
    </row>
    <row r="3" spans="1:25" ht="16.5" customHeight="1">
      <c r="L3" s="16" t="s">
        <v>34</v>
      </c>
      <c r="M3" s="17"/>
      <c r="N3" s="17"/>
      <c r="O3" s="17"/>
      <c r="P3" s="17"/>
      <c r="Q3" s="17"/>
      <c r="R3" s="17"/>
    </row>
    <row r="4" spans="1:25" ht="27" customHeight="1">
      <c r="A4" s="19" t="s">
        <v>98</v>
      </c>
      <c r="B4" s="19"/>
      <c r="C4" s="19"/>
      <c r="D4" s="19"/>
      <c r="E4" s="19"/>
      <c r="F4" s="19"/>
      <c r="G4" s="19"/>
      <c r="H4" s="19"/>
      <c r="I4" s="20" t="s">
        <v>90</v>
      </c>
      <c r="J4" s="164" t="s">
        <v>22</v>
      </c>
      <c r="K4" s="164"/>
      <c r="L4" s="164"/>
      <c r="M4" s="179" t="s">
        <v>98</v>
      </c>
      <c r="N4" s="179"/>
      <c r="O4" s="179"/>
      <c r="P4" s="179"/>
      <c r="Q4" s="179"/>
      <c r="R4" s="179"/>
      <c r="S4" s="179"/>
      <c r="T4" s="179"/>
    </row>
    <row r="5" spans="1:25" ht="18.75">
      <c r="D5" s="21"/>
      <c r="E5" s="21"/>
      <c r="F5" s="21"/>
      <c r="G5" s="21"/>
      <c r="H5" s="21"/>
      <c r="I5" s="21"/>
      <c r="J5" s="165"/>
      <c r="K5" s="166"/>
      <c r="L5" s="22" t="s">
        <v>8</v>
      </c>
      <c r="N5" s="17"/>
      <c r="O5" s="17"/>
      <c r="P5" s="180">
        <f>J5</f>
        <v>0</v>
      </c>
      <c r="Q5" s="181"/>
      <c r="R5" s="23" t="s">
        <v>8</v>
      </c>
      <c r="S5" s="17"/>
      <c r="T5" s="17"/>
    </row>
    <row r="6" spans="1:25" ht="14.25" thickBot="1">
      <c r="L6" s="24"/>
      <c r="M6" s="17"/>
      <c r="N6" s="17"/>
      <c r="O6" s="17"/>
      <c r="P6" s="17"/>
      <c r="Q6" s="17"/>
      <c r="R6" s="17"/>
      <c r="S6" s="17"/>
      <c r="T6" s="17"/>
    </row>
    <row r="7" spans="1:25" ht="14.25" customHeight="1">
      <c r="A7" s="193" t="s">
        <v>46</v>
      </c>
      <c r="B7" s="193" t="s">
        <v>67</v>
      </c>
      <c r="C7" s="206"/>
      <c r="D7" s="201" t="s">
        <v>0</v>
      </c>
      <c r="E7" s="196" t="s">
        <v>7</v>
      </c>
      <c r="F7" s="197"/>
      <c r="G7" s="197"/>
      <c r="H7" s="198"/>
      <c r="I7" s="199"/>
      <c r="J7" s="167" t="s">
        <v>4</v>
      </c>
      <c r="K7" s="170" t="s">
        <v>5</v>
      </c>
      <c r="L7" s="173" t="s">
        <v>6</v>
      </c>
      <c r="M7" s="217"/>
      <c r="N7" s="212" t="s">
        <v>33</v>
      </c>
      <c r="O7" s="211" t="s">
        <v>7</v>
      </c>
      <c r="P7" s="212"/>
      <c r="Q7" s="212"/>
      <c r="R7" s="213"/>
      <c r="S7" s="214"/>
      <c r="T7" s="215" t="s">
        <v>5</v>
      </c>
    </row>
    <row r="8" spans="1:25" ht="37.5" customHeight="1" thickBot="1">
      <c r="A8" s="194"/>
      <c r="B8" s="195"/>
      <c r="C8" s="207"/>
      <c r="D8" s="202"/>
      <c r="E8" s="168" t="s">
        <v>10</v>
      </c>
      <c r="F8" s="171"/>
      <c r="G8" s="171" t="s">
        <v>9</v>
      </c>
      <c r="H8" s="200"/>
      <c r="I8" s="204" t="s">
        <v>17</v>
      </c>
      <c r="J8" s="168"/>
      <c r="K8" s="171"/>
      <c r="L8" s="174"/>
      <c r="M8" s="218"/>
      <c r="N8" s="224"/>
      <c r="O8" s="219" t="s">
        <v>10</v>
      </c>
      <c r="P8" s="220"/>
      <c r="Q8" s="220" t="s">
        <v>9</v>
      </c>
      <c r="R8" s="221"/>
      <c r="S8" s="222" t="s">
        <v>3</v>
      </c>
      <c r="T8" s="216"/>
      <c r="V8" s="51"/>
    </row>
    <row r="9" spans="1:25" s="70" customFormat="1" ht="37.5" customHeight="1" thickBot="1">
      <c r="A9" s="195"/>
      <c r="B9" s="25" t="s">
        <v>57</v>
      </c>
      <c r="C9" s="26" t="s">
        <v>68</v>
      </c>
      <c r="D9" s="203"/>
      <c r="E9" s="27" t="s">
        <v>1</v>
      </c>
      <c r="F9" s="28" t="s">
        <v>2</v>
      </c>
      <c r="G9" s="28" t="s">
        <v>1</v>
      </c>
      <c r="H9" s="29" t="s">
        <v>2</v>
      </c>
      <c r="I9" s="205"/>
      <c r="J9" s="169"/>
      <c r="K9" s="172"/>
      <c r="L9" s="175"/>
      <c r="M9" s="218"/>
      <c r="N9" s="225"/>
      <c r="O9" s="106" t="s">
        <v>1</v>
      </c>
      <c r="P9" s="107" t="s">
        <v>2</v>
      </c>
      <c r="Q9" s="107" t="s">
        <v>1</v>
      </c>
      <c r="R9" s="108" t="s">
        <v>2</v>
      </c>
      <c r="S9" s="223"/>
      <c r="T9" s="216"/>
      <c r="V9" s="51" t="s">
        <v>23</v>
      </c>
    </row>
    <row r="10" spans="1:25" s="70" customFormat="1" ht="37.5" customHeight="1">
      <c r="A10" s="33">
        <v>1</v>
      </c>
      <c r="B10" s="34" t="s">
        <v>69</v>
      </c>
      <c r="C10" s="35" t="str">
        <f>VLOOKUP(B10,'別紙　分類表'!B6:C14,2,FALSE)</f>
        <v>共生のまちづくり</v>
      </c>
      <c r="D10" s="36" t="s">
        <v>28</v>
      </c>
      <c r="E10" s="109">
        <v>8</v>
      </c>
      <c r="F10" s="110">
        <v>10</v>
      </c>
      <c r="G10" s="110"/>
      <c r="H10" s="111"/>
      <c r="I10" s="112">
        <f>SUM(E10:H10)</f>
        <v>18</v>
      </c>
      <c r="J10" s="113" t="s">
        <v>83</v>
      </c>
      <c r="K10" s="114">
        <v>1</v>
      </c>
      <c r="L10" s="115">
        <v>8000</v>
      </c>
      <c r="M10" s="116" t="s">
        <v>47</v>
      </c>
      <c r="N10" s="117">
        <f>COUNTIF(B10:B18,'別紙　分類表'!B6)</f>
        <v>1</v>
      </c>
      <c r="O10" s="118">
        <f>SUMIF(B10:B18,'別紙　分類表'!B6,E10:E18)</f>
        <v>8</v>
      </c>
      <c r="P10" s="119">
        <f>SUMIF(B10:B18,'別紙　分類表'!B6,F10:F18)</f>
        <v>10</v>
      </c>
      <c r="Q10" s="120">
        <f>SUMIF($B$10:$B$18,'別紙　分類表'!B6,$G$10:$G$18)</f>
        <v>0</v>
      </c>
      <c r="R10" s="121">
        <f>SUMIF($B$10:$B$18,'別紙　分類表'!B6,$H$10:$H$18)</f>
        <v>0</v>
      </c>
      <c r="S10" s="122">
        <f>SUM(O10:R10)</f>
        <v>18</v>
      </c>
      <c r="T10" s="123">
        <f>SUMIF($B$10:$B$18,'別紙　分類表'!B6,$K$10:$K$18)</f>
        <v>1</v>
      </c>
      <c r="V10" s="51" t="s">
        <v>24</v>
      </c>
    </row>
    <row r="11" spans="1:25" s="70" customFormat="1" ht="37.5" customHeight="1">
      <c r="A11" s="52">
        <v>2</v>
      </c>
      <c r="B11" s="53" t="s">
        <v>71</v>
      </c>
      <c r="C11" s="54" t="str">
        <f>VLOOKUP(B11,'別紙　分類表'!B6:C14,2,FALSE)</f>
        <v>「学び」を通して地域で活躍できる人材の育成</v>
      </c>
      <c r="D11" s="55" t="s">
        <v>29</v>
      </c>
      <c r="E11" s="124">
        <v>8</v>
      </c>
      <c r="F11" s="125">
        <v>10</v>
      </c>
      <c r="G11" s="125"/>
      <c r="H11" s="126"/>
      <c r="I11" s="127">
        <f t="shared" ref="I11:I15" si="0">SUM(E11:H11)</f>
        <v>18</v>
      </c>
      <c r="J11" s="128" t="s">
        <v>13</v>
      </c>
      <c r="K11" s="129">
        <v>1</v>
      </c>
      <c r="L11" s="130">
        <v>0</v>
      </c>
      <c r="M11" s="131" t="s">
        <v>48</v>
      </c>
      <c r="N11" s="132">
        <f>COUNTIF(B10:B18,'別紙　分類表'!B7)</f>
        <v>2</v>
      </c>
      <c r="O11" s="133">
        <f>SUMIF(B10:B18,'別紙　分類表'!B7,E10:E18)</f>
        <v>16</v>
      </c>
      <c r="P11" s="134">
        <f>SUMIF(B10:B18,'別紙　分類表'!B6,F10:F18)</f>
        <v>10</v>
      </c>
      <c r="Q11" s="135">
        <f>SUMIF($B$10:$B$18,'別紙　分類表'!B7,$G$10:$G$18)</f>
        <v>0</v>
      </c>
      <c r="R11" s="136">
        <f>SUMIF($B$10:$B$18,'別紙　分類表'!B7,$H$10:$H$18)</f>
        <v>0</v>
      </c>
      <c r="S11" s="137">
        <f t="shared" ref="S11:S18" si="1">SUM(O11:R11)</f>
        <v>26</v>
      </c>
      <c r="T11" s="138">
        <f>SUMIF($B$10:$B$18,'別紙　分類表'!B7,$K$10:$K$18)</f>
        <v>2</v>
      </c>
      <c r="V11" s="51" t="s">
        <v>13</v>
      </c>
    </row>
    <row r="12" spans="1:25" s="70" customFormat="1" ht="37.5" customHeight="1">
      <c r="A12" s="52">
        <v>3</v>
      </c>
      <c r="B12" s="53" t="s">
        <v>71</v>
      </c>
      <c r="C12" s="54" t="str">
        <f>VLOOKUP(B12,'別紙　分類表'!B6:C14,2,FALSE)</f>
        <v>「学び」を通して地域で活躍できる人材の育成</v>
      </c>
      <c r="D12" s="55" t="s">
        <v>30</v>
      </c>
      <c r="E12" s="124">
        <v>8</v>
      </c>
      <c r="F12" s="125">
        <v>10</v>
      </c>
      <c r="G12" s="125"/>
      <c r="H12" s="126"/>
      <c r="I12" s="127">
        <f t="shared" si="0"/>
        <v>18</v>
      </c>
      <c r="J12" s="128" t="s">
        <v>44</v>
      </c>
      <c r="K12" s="129">
        <v>1</v>
      </c>
      <c r="L12" s="130">
        <v>8000</v>
      </c>
      <c r="M12" s="131" t="s">
        <v>49</v>
      </c>
      <c r="N12" s="132">
        <f>COUNTIF(B10:B18,'別紙　分類表'!B8)</f>
        <v>1</v>
      </c>
      <c r="O12" s="133">
        <f>SUMIF(B10:B18,'別紙　分類表'!B8,E10:E18)</f>
        <v>20</v>
      </c>
      <c r="P12" s="134">
        <f>SUMIF(B10:B18,'別紙　分類表'!B6,F10:F18)</f>
        <v>10</v>
      </c>
      <c r="Q12" s="135">
        <f>SUMIF($B$10:$B$18,'別紙　分類表'!B8,$G$10:$G$18)</f>
        <v>0</v>
      </c>
      <c r="R12" s="136">
        <f>SUMIF($B$10:$B$18,'別紙　分類表'!B8,$H$10:$H$18)</f>
        <v>0</v>
      </c>
      <c r="S12" s="137">
        <f t="shared" si="1"/>
        <v>30</v>
      </c>
      <c r="T12" s="138">
        <f>SUMIF($C$10:$C$18,3,K10:K18)</f>
        <v>0</v>
      </c>
      <c r="V12" s="51" t="s">
        <v>97</v>
      </c>
    </row>
    <row r="13" spans="1:25" s="70" customFormat="1" ht="37.5" customHeight="1">
      <c r="A13" s="52">
        <v>4</v>
      </c>
      <c r="B13" s="53" t="s">
        <v>73</v>
      </c>
      <c r="C13" s="54" t="str">
        <f>VLOOKUP(B13,'別紙　分類表'!B6:C14,2,FALSE)</f>
        <v>環境意識の高揚</v>
      </c>
      <c r="D13" s="55" t="s">
        <v>91</v>
      </c>
      <c r="E13" s="124">
        <v>20</v>
      </c>
      <c r="F13" s="125"/>
      <c r="G13" s="125"/>
      <c r="H13" s="126"/>
      <c r="I13" s="127">
        <f t="shared" si="0"/>
        <v>20</v>
      </c>
      <c r="J13" s="128" t="s">
        <v>97</v>
      </c>
      <c r="K13" s="129">
        <v>3</v>
      </c>
      <c r="L13" s="130">
        <v>8000</v>
      </c>
      <c r="M13" s="131" t="s">
        <v>50</v>
      </c>
      <c r="N13" s="132">
        <f>COUNTIF(B10:B18,'別紙　分類表'!B9)</f>
        <v>0</v>
      </c>
      <c r="O13" s="133">
        <f>SUMIF(B10:B18,'別紙　分類表'!B9,E10:E18)</f>
        <v>0</v>
      </c>
      <c r="P13" s="134">
        <f>SUMIF(B10:B18,'別紙　分類表'!B6,F10:F18)</f>
        <v>10</v>
      </c>
      <c r="Q13" s="135">
        <f>SUMIF($B$10:$B$18,'別紙　分類表'!B9,$G$10:$G$18)</f>
        <v>0</v>
      </c>
      <c r="R13" s="136">
        <f>SUMIF($B$10:$B$18,'別紙　分類表'!B9,$H$10:$H$18)</f>
        <v>0</v>
      </c>
      <c r="S13" s="137">
        <f t="shared" si="1"/>
        <v>10</v>
      </c>
      <c r="T13" s="138">
        <f t="shared" ref="T13:T18" si="2">SUMIF($C$10:$C$18,3,K11:K21)</f>
        <v>0</v>
      </c>
      <c r="V13" s="51" t="s">
        <v>83</v>
      </c>
    </row>
    <row r="14" spans="1:25" s="70" customFormat="1" ht="37.5" customHeight="1">
      <c r="A14" s="52">
        <v>5</v>
      </c>
      <c r="B14" s="53" t="s">
        <v>79</v>
      </c>
      <c r="C14" s="54" t="str">
        <f>VLOOKUP(B14,'別紙　分類表'!B6:C14,2,FALSE)</f>
        <v>人権文化のまちづくり</v>
      </c>
      <c r="D14" s="55" t="s">
        <v>92</v>
      </c>
      <c r="E14" s="124">
        <v>14</v>
      </c>
      <c r="F14" s="125">
        <v>53</v>
      </c>
      <c r="G14" s="125"/>
      <c r="H14" s="126"/>
      <c r="I14" s="127">
        <f t="shared" si="0"/>
        <v>67</v>
      </c>
      <c r="J14" s="128" t="s">
        <v>85</v>
      </c>
      <c r="K14" s="129">
        <v>5</v>
      </c>
      <c r="L14" s="130">
        <v>10000</v>
      </c>
      <c r="M14" s="131" t="s">
        <v>51</v>
      </c>
      <c r="N14" s="132">
        <f>COUNTIF(B10:B18,'別紙　分類表'!B10)</f>
        <v>0</v>
      </c>
      <c r="O14" s="133">
        <f>SUMIF(B10:B18,'別紙　分類表'!B10,E10:E18)</f>
        <v>0</v>
      </c>
      <c r="P14" s="134">
        <f>SUMIF(B10:B18,'別紙　分類表'!B6,F10:F18)</f>
        <v>10</v>
      </c>
      <c r="Q14" s="135">
        <f>SUMIF($B$10:$B$18,'別紙　分類表'!B10,$G$10:$G$18)</f>
        <v>0</v>
      </c>
      <c r="R14" s="136">
        <f>SUMIF($B$10:$B$18,'別紙　分類表'!B10,$H$10:$H$18)</f>
        <v>0</v>
      </c>
      <c r="S14" s="137">
        <f t="shared" si="1"/>
        <v>10</v>
      </c>
      <c r="T14" s="138">
        <f t="shared" si="2"/>
        <v>0</v>
      </c>
      <c r="V14" s="51" t="s">
        <v>84</v>
      </c>
    </row>
    <row r="15" spans="1:25" s="70" customFormat="1" ht="37.5" customHeight="1">
      <c r="A15" s="52">
        <v>6</v>
      </c>
      <c r="B15" s="53" t="s">
        <v>81</v>
      </c>
      <c r="C15" s="54" t="str">
        <f>VLOOKUP(B15,'別紙　分類表'!B6:C14,2,FALSE)</f>
        <v>シビックプライドの醸成</v>
      </c>
      <c r="D15" s="55" t="s">
        <v>93</v>
      </c>
      <c r="E15" s="124"/>
      <c r="F15" s="125"/>
      <c r="G15" s="125">
        <v>21</v>
      </c>
      <c r="H15" s="126">
        <v>43</v>
      </c>
      <c r="I15" s="127">
        <f t="shared" si="0"/>
        <v>64</v>
      </c>
      <c r="J15" s="128" t="s">
        <v>23</v>
      </c>
      <c r="K15" s="129">
        <v>5</v>
      </c>
      <c r="L15" s="130">
        <v>16000</v>
      </c>
      <c r="M15" s="131" t="s">
        <v>52</v>
      </c>
      <c r="N15" s="132">
        <f>COUNTIF(B10:B18,'別紙　分類表'!B11)</f>
        <v>0</v>
      </c>
      <c r="O15" s="133">
        <f>SUMIF(B10:B18,'別紙　分類表'!B11,E10:E18)</f>
        <v>0</v>
      </c>
      <c r="P15" s="134">
        <f>SUMIF(B10:B18,'別紙　分類表'!B6,F10:F18)</f>
        <v>10</v>
      </c>
      <c r="Q15" s="135">
        <f>SUMIF($B$10:$B$18,'別紙　分類表'!B11,$G$10:$G$18)</f>
        <v>0</v>
      </c>
      <c r="R15" s="136">
        <f>SUMIF($B$10:$B$18,'別紙　分類表'!B11,$H$10:$H$18)</f>
        <v>0</v>
      </c>
      <c r="S15" s="137">
        <f t="shared" si="1"/>
        <v>10</v>
      </c>
      <c r="T15" s="138">
        <f t="shared" si="2"/>
        <v>0</v>
      </c>
      <c r="V15" s="51" t="s">
        <v>85</v>
      </c>
    </row>
    <row r="16" spans="1:25" s="70" customFormat="1" ht="37.5" customHeight="1">
      <c r="A16" s="52">
        <v>7</v>
      </c>
      <c r="B16" s="53"/>
      <c r="C16" s="54" t="e">
        <f>VLOOKUP(B16,'別紙　分類表'!B6:C14,2,FALSE)</f>
        <v>#N/A</v>
      </c>
      <c r="D16" s="55"/>
      <c r="E16" s="56"/>
      <c r="F16" s="57"/>
      <c r="G16" s="57"/>
      <c r="H16" s="58"/>
      <c r="I16" s="59">
        <f t="shared" ref="I16:I18" si="3">SUM(E16:H16)</f>
        <v>0</v>
      </c>
      <c r="J16" s="139"/>
      <c r="K16" s="61"/>
      <c r="L16" s="62"/>
      <c r="M16" s="140" t="s">
        <v>53</v>
      </c>
      <c r="N16" s="132">
        <f>COUNTIF(B10:B18,'別紙　分類表'!B12)</f>
        <v>0</v>
      </c>
      <c r="O16" s="141">
        <f>SUMIF(B10:B18,'別紙　分類表'!B12,E10:E18)</f>
        <v>0</v>
      </c>
      <c r="P16" s="142">
        <f>SUMIF(B10:B18,'別紙　分類表'!B6,F10:F18)</f>
        <v>10</v>
      </c>
      <c r="Q16" s="135">
        <f>SUMIF($B$10:$B$18,'別紙　分類表'!B12,$G$10:$G$18)</f>
        <v>0</v>
      </c>
      <c r="R16" s="136">
        <f>SUMIF($B$10:$B$18,'別紙　分類表'!B12,$H$10:$H$18)</f>
        <v>0</v>
      </c>
      <c r="S16" s="137">
        <f t="shared" si="1"/>
        <v>10</v>
      </c>
      <c r="T16" s="138">
        <f t="shared" si="2"/>
        <v>0</v>
      </c>
      <c r="V16" s="51" t="s">
        <v>11</v>
      </c>
    </row>
    <row r="17" spans="1:22" s="70" customFormat="1" ht="37.5" customHeight="1">
      <c r="A17" s="52">
        <v>8</v>
      </c>
      <c r="B17" s="53"/>
      <c r="C17" s="54" t="e">
        <f>VLOOKUP(B17,'別紙　分類表'!B6:C14,2,FALSE)</f>
        <v>#N/A</v>
      </c>
      <c r="D17" s="55"/>
      <c r="E17" s="56"/>
      <c r="F17" s="57"/>
      <c r="G17" s="57"/>
      <c r="H17" s="58"/>
      <c r="I17" s="59">
        <f t="shared" si="3"/>
        <v>0</v>
      </c>
      <c r="J17" s="139"/>
      <c r="K17" s="61"/>
      <c r="L17" s="62"/>
      <c r="M17" s="140" t="s">
        <v>54</v>
      </c>
      <c r="N17" s="132">
        <f>COUNTIF(B10:B18,'別紙　分類表'!B13)</f>
        <v>1</v>
      </c>
      <c r="O17" s="141">
        <f>SUMIF(B10:B18,'別紙　分類表'!B13,E10:E18)</f>
        <v>14</v>
      </c>
      <c r="P17" s="142">
        <f>SUMIF(B10:B18,'別紙　分類表'!B6,F10:F18)</f>
        <v>10</v>
      </c>
      <c r="Q17" s="135">
        <f>SUMIF($B$10:$B$18,'別紙　分類表'!B13,$G$10:$G$18)</f>
        <v>0</v>
      </c>
      <c r="R17" s="136">
        <f>SUMIF($B$10:$B$18,'別紙　分類表'!B13,$H$10:$H$18)</f>
        <v>0</v>
      </c>
      <c r="S17" s="137">
        <f t="shared" si="1"/>
        <v>24</v>
      </c>
      <c r="T17" s="138">
        <f t="shared" si="2"/>
        <v>0</v>
      </c>
      <c r="V17" s="51" t="s">
        <v>26</v>
      </c>
    </row>
    <row r="18" spans="1:22" s="70" customFormat="1" ht="37.5" customHeight="1" thickBot="1">
      <c r="A18" s="52">
        <v>9</v>
      </c>
      <c r="B18" s="53"/>
      <c r="C18" s="54" t="e">
        <f>VLOOKUP(B18,'別紙　分類表'!B6:C14,2,FALSE)</f>
        <v>#N/A</v>
      </c>
      <c r="D18" s="55"/>
      <c r="E18" s="56"/>
      <c r="F18" s="57"/>
      <c r="G18" s="57"/>
      <c r="H18" s="58"/>
      <c r="I18" s="59">
        <f t="shared" si="3"/>
        <v>0</v>
      </c>
      <c r="J18" s="139"/>
      <c r="K18" s="61"/>
      <c r="L18" s="62"/>
      <c r="M18" s="140" t="s">
        <v>55</v>
      </c>
      <c r="N18" s="143">
        <f>COUNTIF(B10:B18,'別紙　分類表'!B14)</f>
        <v>1</v>
      </c>
      <c r="O18" s="144">
        <f>SUMIF(B10:B18,'別紙　分類表'!B14,E10:E18)</f>
        <v>0</v>
      </c>
      <c r="P18" s="142">
        <f>SUMIF(B10:B18,'別紙　分類表'!B6,F10:F18)</f>
        <v>10</v>
      </c>
      <c r="Q18" s="135">
        <f>SUMIF($B$10:$B$18,'別紙　分類表'!B14,$G$10:$G$18)</f>
        <v>21</v>
      </c>
      <c r="R18" s="136">
        <f>SUMIF($B$10:$B$18,'別紙　分類表'!B14,$H$10:$H$18)</f>
        <v>43</v>
      </c>
      <c r="S18" s="137">
        <f t="shared" si="1"/>
        <v>74</v>
      </c>
      <c r="T18" s="145">
        <f t="shared" si="2"/>
        <v>0</v>
      </c>
      <c r="V18" s="51" t="s">
        <v>27</v>
      </c>
    </row>
    <row r="19" spans="1:22" s="70" customFormat="1" ht="37.5" customHeight="1" thickBot="1">
      <c r="A19" s="208" t="s">
        <v>94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10"/>
      <c r="M19" s="146" t="s">
        <v>17</v>
      </c>
      <c r="N19" s="147">
        <f t="shared" ref="N19:T19" si="4">SUM(N10:N18)</f>
        <v>6</v>
      </c>
      <c r="O19" s="148">
        <f t="shared" si="4"/>
        <v>58</v>
      </c>
      <c r="P19" s="149">
        <f t="shared" si="4"/>
        <v>90</v>
      </c>
      <c r="Q19" s="149">
        <f t="shared" si="4"/>
        <v>21</v>
      </c>
      <c r="R19" s="150">
        <f t="shared" si="4"/>
        <v>43</v>
      </c>
      <c r="S19" s="151">
        <f t="shared" si="4"/>
        <v>212</v>
      </c>
      <c r="T19" s="152">
        <f t="shared" si="4"/>
        <v>3</v>
      </c>
      <c r="V19" s="51" t="s">
        <v>31</v>
      </c>
    </row>
    <row r="20" spans="1:22" s="70" customFormat="1" ht="37.5" customHeight="1">
      <c r="A20" s="52">
        <v>15</v>
      </c>
      <c r="B20" s="53"/>
      <c r="C20" s="54" t="e">
        <f>VLOOKUP(B20,'別紙　分類表'!B8:C16,2,FALSE)</f>
        <v>#N/A</v>
      </c>
      <c r="D20" s="55"/>
      <c r="E20" s="56"/>
      <c r="F20" s="57"/>
      <c r="G20" s="57"/>
      <c r="H20" s="58"/>
      <c r="I20" s="59">
        <f t="shared" ref="I20" si="5">SUM(E20:H20)</f>
        <v>0</v>
      </c>
      <c r="J20" s="139"/>
      <c r="K20" s="61"/>
      <c r="L20" s="62"/>
      <c r="M20" s="82" t="s">
        <v>35</v>
      </c>
      <c r="N20" s="83"/>
      <c r="O20" s="83"/>
      <c r="P20" s="83"/>
      <c r="Q20" s="83"/>
      <c r="R20" s="83"/>
      <c r="S20" s="83"/>
      <c r="T20" s="83"/>
      <c r="V20" s="51" t="s">
        <v>36</v>
      </c>
    </row>
    <row r="21" spans="1:22" s="70" customFormat="1" ht="24.75" customHeight="1" thickBot="1">
      <c r="A21" s="153"/>
      <c r="B21" s="94"/>
      <c r="C21" s="95"/>
      <c r="D21" s="154"/>
      <c r="E21" s="155">
        <f t="shared" ref="E21:I21" si="6">SUM(E10:E18)</f>
        <v>58</v>
      </c>
      <c r="F21" s="156">
        <f t="shared" si="6"/>
        <v>83</v>
      </c>
      <c r="G21" s="156">
        <f t="shared" si="6"/>
        <v>21</v>
      </c>
      <c r="H21" s="157">
        <f t="shared" si="6"/>
        <v>43</v>
      </c>
      <c r="I21" s="158">
        <f t="shared" si="6"/>
        <v>205</v>
      </c>
      <c r="J21" s="159"/>
      <c r="K21" s="160">
        <f>SUM(K10:K18)</f>
        <v>16</v>
      </c>
      <c r="L21" s="161">
        <f>SUM(L10:L18)</f>
        <v>50000</v>
      </c>
      <c r="M21" s="83"/>
      <c r="N21" s="83"/>
      <c r="O21" s="83"/>
      <c r="P21" s="83"/>
      <c r="Q21" s="83"/>
      <c r="R21" s="83"/>
      <c r="S21" s="83"/>
      <c r="T21" s="83"/>
      <c r="V21" s="51" t="s">
        <v>37</v>
      </c>
    </row>
    <row r="22" spans="1:22" s="70" customFormat="1" ht="24.7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83"/>
      <c r="N22" s="83"/>
      <c r="O22" s="83"/>
      <c r="P22" s="83"/>
      <c r="Q22" s="83"/>
      <c r="R22" s="83"/>
      <c r="S22" s="83"/>
      <c r="T22" s="83"/>
      <c r="V22" s="51" t="s">
        <v>38</v>
      </c>
    </row>
    <row r="23" spans="1:22" ht="24.75" customHeight="1">
      <c r="A23" s="178" t="s">
        <v>96</v>
      </c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83"/>
      <c r="N23" s="83"/>
      <c r="O23" s="83"/>
      <c r="P23" s="83"/>
      <c r="Q23" s="83"/>
      <c r="R23" s="83"/>
      <c r="S23" s="83"/>
      <c r="T23" s="83"/>
      <c r="V23" s="51" t="s">
        <v>42</v>
      </c>
    </row>
    <row r="24" spans="1:22" ht="24.75" customHeight="1">
      <c r="A24" s="178"/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83"/>
      <c r="N24" s="83"/>
      <c r="O24" s="83"/>
      <c r="P24" s="83"/>
      <c r="Q24" s="83"/>
      <c r="R24" s="83"/>
      <c r="S24" s="83"/>
      <c r="T24" s="83"/>
      <c r="V24" s="51" t="s">
        <v>43</v>
      </c>
    </row>
    <row r="25" spans="1:22" s="105" customFormat="1" ht="24.75" customHeight="1">
      <c r="A25" s="178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"/>
      <c r="N25" s="17"/>
      <c r="O25" s="17"/>
      <c r="P25" s="17"/>
      <c r="Q25" s="17"/>
      <c r="R25" s="17"/>
      <c r="S25" s="17"/>
      <c r="T25" s="83"/>
      <c r="V25" s="51" t="s">
        <v>39</v>
      </c>
    </row>
    <row r="26" spans="1:22">
      <c r="M26" s="17"/>
      <c r="N26" s="17"/>
      <c r="O26" s="17"/>
      <c r="P26" s="17"/>
      <c r="Q26" s="17"/>
      <c r="R26" s="17"/>
      <c r="S26" s="17"/>
      <c r="T26" s="83"/>
      <c r="V26" s="105" t="s">
        <v>44</v>
      </c>
    </row>
    <row r="27" spans="1:22">
      <c r="M27" s="104"/>
      <c r="N27" s="104"/>
      <c r="O27" s="104"/>
      <c r="P27" s="104"/>
      <c r="Q27" s="104"/>
      <c r="R27" s="104"/>
      <c r="S27" s="104"/>
      <c r="T27" s="104"/>
      <c r="V27" s="51" t="s">
        <v>40</v>
      </c>
    </row>
    <row r="28" spans="1:22">
      <c r="M28" s="17"/>
      <c r="N28" s="17"/>
      <c r="O28" s="17"/>
      <c r="P28" s="17"/>
      <c r="Q28" s="17"/>
      <c r="R28" s="17"/>
      <c r="S28" s="17"/>
      <c r="T28" s="17"/>
      <c r="V28" s="51" t="s">
        <v>41</v>
      </c>
    </row>
    <row r="29" spans="1:22">
      <c r="M29" s="17"/>
      <c r="N29" s="17"/>
      <c r="O29" s="17"/>
      <c r="P29" s="17"/>
      <c r="Q29" s="17"/>
      <c r="R29" s="17"/>
      <c r="S29" s="17"/>
      <c r="T29" s="17"/>
    </row>
  </sheetData>
  <mergeCells count="23">
    <mergeCell ref="J4:L4"/>
    <mergeCell ref="M4:T4"/>
    <mergeCell ref="J5:K5"/>
    <mergeCell ref="P5:Q5"/>
    <mergeCell ref="O8:P8"/>
    <mergeCell ref="Q8:R8"/>
    <mergeCell ref="S8:S9"/>
    <mergeCell ref="N7:N9"/>
    <mergeCell ref="A23:L25"/>
    <mergeCell ref="A19:L19"/>
    <mergeCell ref="O7:S7"/>
    <mergeCell ref="T7:T9"/>
    <mergeCell ref="E8:F8"/>
    <mergeCell ref="G8:H8"/>
    <mergeCell ref="I8:I9"/>
    <mergeCell ref="J7:J9"/>
    <mergeCell ref="K7:K9"/>
    <mergeCell ref="L7:L9"/>
    <mergeCell ref="M7:M9"/>
    <mergeCell ref="E7:I7"/>
    <mergeCell ref="A7:A9"/>
    <mergeCell ref="B7:C8"/>
    <mergeCell ref="D7:D9"/>
  </mergeCells>
  <phoneticPr fontId="3"/>
  <dataValidations count="3">
    <dataValidation type="list" allowBlank="1" showInputMessage="1" showErrorMessage="1" sqref="J20" xr:uid="{00000000-0002-0000-0100-000000000000}">
      <formula1>$V$8:$V$27</formula1>
    </dataValidation>
    <dataValidation type="list" allowBlank="1" showInputMessage="1" showErrorMessage="1" sqref="J10:J18" xr:uid="{00000000-0002-0000-0100-000001000000}">
      <formula1>$V$9:$V$28</formula1>
    </dataValidation>
    <dataValidation type="list" allowBlank="1" showInputMessage="1" showErrorMessage="1" sqref="B20" xr:uid="{00000000-0002-0000-0100-000002000000}">
      <formula1>$B$6:$B$14</formula1>
    </dataValidation>
  </dataValidations>
  <printOptions horizontalCentered="1"/>
  <pageMargins left="0.39370078740157483" right="0.39370078740157483" top="0.74803149606299213" bottom="0.31496062992125984" header="0.51181102362204722" footer="0.39370078740157483"/>
  <pageSetup paperSize="9" scale="68" orientation="portrait" cellComments="asDisplayed" r:id="rId1"/>
  <headerFooter alignWithMargins="0"/>
  <colBreaks count="1" manualBreakCount="1">
    <brk id="12" min="2" max="26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3000000}">
          <x14:formula1>
            <xm:f>'別紙　分類表'!$B$18:$B$20</xm:f>
          </x14:formula1>
          <xm:sqref>J4:L4</xm:sqref>
        </x14:dataValidation>
        <x14:dataValidation type="list" allowBlank="1" showInputMessage="1" showErrorMessage="1" xr:uid="{00000000-0002-0000-0100-000004000000}">
          <x14:formula1>
            <xm:f>'別紙　分類表'!$B$6:$B$14</xm:f>
          </x14:formula1>
          <xm:sqref>B10:B18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5">
    <tabColor indexed="50"/>
  </sheetPr>
  <dimension ref="B1:F61"/>
  <sheetViews>
    <sheetView view="pageBreakPreview" zoomScale="90" zoomScaleNormal="100" zoomScaleSheetLayoutView="90" workbookViewId="0">
      <selection activeCell="C15" sqref="C15"/>
    </sheetView>
  </sheetViews>
  <sheetFormatPr defaultRowHeight="13.5"/>
  <cols>
    <col min="1" max="1" width="9" style="2"/>
    <col min="2" max="2" width="6" style="2" customWidth="1"/>
    <col min="3" max="3" width="29.625" style="2" customWidth="1"/>
    <col min="4" max="4" width="5.625" style="2" hidden="1" customWidth="1"/>
    <col min="5" max="6" width="0" style="2" hidden="1" customWidth="1"/>
    <col min="7" max="7" width="9" style="2"/>
    <col min="8" max="8" width="28.375" style="2" customWidth="1"/>
    <col min="9" max="16384" width="9" style="2"/>
  </cols>
  <sheetData>
    <row r="1" spans="2:6" ht="21.75" customHeight="1">
      <c r="B1" s="1" t="s">
        <v>19</v>
      </c>
    </row>
    <row r="3" spans="2:6">
      <c r="B3" s="10" t="s">
        <v>56</v>
      </c>
    </row>
    <row r="4" spans="2:6" ht="8.25" customHeight="1">
      <c r="D4" s="3"/>
    </row>
    <row r="5" spans="2:6" ht="19.5" customHeight="1">
      <c r="B5" s="4" t="s">
        <v>20</v>
      </c>
      <c r="C5" s="4" t="s">
        <v>18</v>
      </c>
      <c r="D5" s="5"/>
    </row>
    <row r="6" spans="2:6" s="6" customFormat="1" ht="17.25" customHeight="1">
      <c r="B6" s="7" t="s">
        <v>70</v>
      </c>
      <c r="C6" s="8" t="s">
        <v>58</v>
      </c>
      <c r="D6" s="9"/>
      <c r="F6" s="6" t="s">
        <v>22</v>
      </c>
    </row>
    <row r="7" spans="2:6" s="6" customFormat="1" ht="28.5">
      <c r="B7" s="7" t="s">
        <v>72</v>
      </c>
      <c r="C7" s="11" t="s">
        <v>59</v>
      </c>
      <c r="D7" s="9"/>
      <c r="F7" s="6" t="s">
        <v>11</v>
      </c>
    </row>
    <row r="8" spans="2:6" s="6" customFormat="1" ht="14.25">
      <c r="B8" s="7" t="s">
        <v>74</v>
      </c>
      <c r="C8" s="8" t="s">
        <v>60</v>
      </c>
      <c r="D8" s="9"/>
      <c r="F8" s="6" t="s">
        <v>12</v>
      </c>
    </row>
    <row r="9" spans="2:6" s="6" customFormat="1" ht="14.25">
      <c r="B9" s="7" t="s">
        <v>75</v>
      </c>
      <c r="C9" s="8" t="s">
        <v>61</v>
      </c>
      <c r="D9" s="9"/>
      <c r="F9" s="6" t="s">
        <v>13</v>
      </c>
    </row>
    <row r="10" spans="2:6" s="6" customFormat="1" ht="14.25">
      <c r="B10" s="7" t="s">
        <v>76</v>
      </c>
      <c r="C10" s="8" t="s">
        <v>62</v>
      </c>
      <c r="D10" s="9"/>
      <c r="F10" s="6" t="s">
        <v>23</v>
      </c>
    </row>
    <row r="11" spans="2:6" s="6" customFormat="1" ht="14.25">
      <c r="B11" s="7" t="s">
        <v>77</v>
      </c>
      <c r="C11" s="8" t="s">
        <v>63</v>
      </c>
      <c r="D11" s="9"/>
      <c r="F11" s="6" t="s">
        <v>24</v>
      </c>
    </row>
    <row r="12" spans="2:6" s="6" customFormat="1" ht="14.25">
      <c r="B12" s="7" t="s">
        <v>78</v>
      </c>
      <c r="C12" s="8" t="s">
        <v>64</v>
      </c>
      <c r="D12" s="9"/>
      <c r="F12" s="6" t="s">
        <v>9</v>
      </c>
    </row>
    <row r="13" spans="2:6" s="6" customFormat="1" ht="14.25">
      <c r="B13" s="7" t="s">
        <v>80</v>
      </c>
      <c r="C13" s="8" t="s">
        <v>65</v>
      </c>
      <c r="F13" s="6" t="s">
        <v>25</v>
      </c>
    </row>
    <row r="14" spans="2:6" s="6" customFormat="1" ht="17.25" customHeight="1">
      <c r="B14" s="7" t="s">
        <v>82</v>
      </c>
      <c r="C14" s="8" t="s">
        <v>66</v>
      </c>
      <c r="F14" s="6" t="s">
        <v>14</v>
      </c>
    </row>
    <row r="15" spans="2:6" s="6" customFormat="1" ht="17.25" customHeight="1">
      <c r="D15" s="6" t="s">
        <v>15</v>
      </c>
    </row>
    <row r="16" spans="2:6" s="6" customFormat="1" ht="17.25" customHeight="1">
      <c r="D16" s="6" t="s">
        <v>16</v>
      </c>
    </row>
    <row r="17" spans="2:4" s="6" customFormat="1" ht="17.25" customHeight="1">
      <c r="B17" s="6" t="s">
        <v>86</v>
      </c>
      <c r="D17" s="6" t="s">
        <v>26</v>
      </c>
    </row>
    <row r="18" spans="2:4" s="6" customFormat="1" ht="17.25" customHeight="1">
      <c r="B18" s="13" t="s">
        <v>87</v>
      </c>
      <c r="C18" s="14"/>
      <c r="D18" s="6" t="s">
        <v>21</v>
      </c>
    </row>
    <row r="19" spans="2:4" s="6" customFormat="1" ht="17.25" customHeight="1">
      <c r="B19" s="12" t="s">
        <v>88</v>
      </c>
      <c r="C19" s="12"/>
    </row>
    <row r="20" spans="2:4" s="6" customFormat="1" ht="17.25" customHeight="1">
      <c r="B20" s="12" t="s">
        <v>89</v>
      </c>
      <c r="C20" s="12"/>
    </row>
    <row r="21" spans="2:4" s="6" customFormat="1" ht="17.25" customHeight="1">
      <c r="B21" s="226"/>
      <c r="C21" s="226"/>
    </row>
    <row r="22" spans="2:4" s="6" customFormat="1" ht="17.25" customHeight="1">
      <c r="B22" s="226"/>
      <c r="C22" s="226"/>
    </row>
    <row r="23" spans="2:4" s="6" customFormat="1" ht="17.25" customHeight="1">
      <c r="B23" s="226"/>
      <c r="C23" s="226"/>
    </row>
    <row r="24" spans="2:4" s="6" customFormat="1" ht="17.25" customHeight="1">
      <c r="B24" s="226"/>
      <c r="C24" s="226"/>
    </row>
    <row r="25" spans="2:4" s="6" customFormat="1" ht="17.25" customHeight="1"/>
    <row r="26" spans="2:4" s="6" customFormat="1" ht="17.25" customHeight="1"/>
    <row r="27" spans="2:4" s="6" customFormat="1" ht="17.25" customHeight="1"/>
    <row r="28" spans="2:4" s="6" customFormat="1" ht="17.25" customHeight="1"/>
    <row r="29" spans="2:4" s="6" customFormat="1" ht="17.25" customHeight="1"/>
    <row r="30" spans="2:4" s="6" customFormat="1" ht="17.25" customHeight="1"/>
    <row r="31" spans="2:4" s="6" customFormat="1" ht="17.25" customHeight="1"/>
    <row r="32" spans="2:4" s="6" customFormat="1" ht="17.25" customHeight="1"/>
    <row r="33" spans="2:3" s="6" customFormat="1" ht="17.25" customHeight="1"/>
    <row r="34" spans="2:3" s="6" customFormat="1" ht="17.25" customHeight="1"/>
    <row r="35" spans="2:3" s="6" customFormat="1" ht="17.25" customHeight="1"/>
    <row r="36" spans="2:3" ht="17.25" customHeight="1">
      <c r="B36" s="6"/>
      <c r="C36" s="6"/>
    </row>
    <row r="37" spans="2:3" ht="17.25" customHeight="1">
      <c r="B37" s="6"/>
      <c r="C37" s="6"/>
    </row>
    <row r="38" spans="2:3" ht="17.25" customHeight="1">
      <c r="B38" s="6"/>
      <c r="C38" s="6"/>
    </row>
    <row r="39" spans="2:3" ht="17.25" customHeight="1">
      <c r="B39" s="6"/>
      <c r="C39" s="6"/>
    </row>
    <row r="40" spans="2:3" ht="17.25" customHeight="1"/>
    <row r="41" spans="2:3" ht="15" customHeight="1"/>
    <row r="42" spans="2:3" ht="15" customHeight="1"/>
    <row r="43" spans="2:3" ht="15" customHeight="1"/>
    <row r="44" spans="2:3" ht="15" customHeight="1"/>
    <row r="45" spans="2:3" ht="15" customHeight="1"/>
    <row r="46" spans="2:3" ht="15" customHeight="1"/>
    <row r="47" spans="2:3" ht="15" customHeight="1"/>
    <row r="48" spans="2:3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</sheetData>
  <mergeCells count="4">
    <mergeCell ref="B21:C21"/>
    <mergeCell ref="B22:C22"/>
    <mergeCell ref="B23:C23"/>
    <mergeCell ref="B24:C24"/>
  </mergeCells>
  <phoneticPr fontId="3"/>
  <pageMargins left="0.78740157480314965" right="0.59055118110236227" top="0.78740157480314965" bottom="0.59055118110236227" header="0.51181102362204722" footer="0.51181102362204722"/>
  <pageSetup paperSize="9" scale="95" orientation="portrait" copies="2" r:id="rId1"/>
  <headerFooter alignWithMargins="0"/>
  <rowBreaks count="1" manualBreakCount="1">
    <brk id="40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様式５－１(一般）</vt:lpstr>
      <vt:lpstr>様式５－１ (子ども)</vt:lpstr>
      <vt:lpstr>様式５－１ (記入例)</vt:lpstr>
      <vt:lpstr>別紙　分類表</vt:lpstr>
      <vt:lpstr>'別紙　分類表'!Print_Area</vt:lpstr>
      <vt:lpstr>'様式５－１ (記入例)'!Print_Area</vt:lpstr>
      <vt:lpstr>'様式５－１ (子ども)'!Print_Area</vt:lpstr>
      <vt:lpstr>'様式５－１(一般）'!Print_Area</vt:lpstr>
      <vt:lpstr>'様式５－１ (記入例)'!Print_Titles</vt:lpstr>
      <vt:lpstr>'様式５－１ (子ども)'!Print_Titles</vt:lpstr>
      <vt:lpstr>'様式５－１(一般）'!Print_Titles</vt:lpstr>
    </vt:vector>
  </TitlesOfParts>
  <Company>北九州市教育委員会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生涯学習課</dc:creator>
  <cp:lastModifiedBy>前田 純惠</cp:lastModifiedBy>
  <cp:lastPrinted>2023-01-27T01:20:54Z</cp:lastPrinted>
  <dcterms:created xsi:type="dcterms:W3CDTF">2001-03-16T02:46:58Z</dcterms:created>
  <dcterms:modified xsi:type="dcterms:W3CDTF">2025-03-05T01:19:16Z</dcterms:modified>
</cp:coreProperties>
</file>